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3645" windowWidth="12000" windowHeight="3060"/>
  </bookViews>
  <sheets>
    <sheet name="informacje ogólne" sheetId="90" r:id="rId1"/>
    <sheet name="budynki" sheetId="89" r:id="rId2"/>
    <sheet name="elektronika " sheetId="83" r:id="rId3"/>
    <sheet name="auta" sheetId="93" r:id="rId4"/>
    <sheet name="szkody" sheetId="94" r:id="rId5"/>
    <sheet name="środki trwałe" sheetId="92" r:id="rId6"/>
  </sheets>
  <definedNames>
    <definedName name="_xlnm._FilterDatabase" localSheetId="2" hidden="1">'elektronika '!$A$4:$HJ$4</definedName>
    <definedName name="_xlnm.Print_Area" localSheetId="3">auta!$A$1:$T$46</definedName>
    <definedName name="_xlnm.Print_Area" localSheetId="1">budynki!$A$1:$Y$266</definedName>
    <definedName name="_xlnm.Print_Area" localSheetId="2">'elektronika '!$A$1:$D$177</definedName>
    <definedName name="_xlnm.Print_Area" localSheetId="5">'środki trwałe'!$A$1:$D$19</definedName>
  </definedNames>
  <calcPr calcId="145621"/>
</workbook>
</file>

<file path=xl/calcChain.xml><?xml version="1.0" encoding="utf-8"?>
<calcChain xmlns="http://schemas.openxmlformats.org/spreadsheetml/2006/main">
  <c r="H205" i="89" l="1"/>
  <c r="H210" i="89"/>
  <c r="H216" i="89"/>
  <c r="H220" i="89"/>
  <c r="H226" i="89"/>
  <c r="H229" i="89"/>
  <c r="H232" i="89"/>
  <c r="H236" i="89"/>
  <c r="H240" i="89"/>
  <c r="H244" i="89"/>
  <c r="H247" i="89"/>
  <c r="H260" i="89"/>
  <c r="H265" i="89"/>
  <c r="D174" i="83"/>
  <c r="D175" i="83"/>
  <c r="D176" i="83"/>
  <c r="B22" i="94"/>
  <c r="C19" i="92"/>
  <c r="H266" i="89" l="1"/>
  <c r="D171" i="83"/>
  <c r="D163" i="83"/>
  <c r="D144" i="83"/>
  <c r="D134" i="83"/>
  <c r="D119" i="83"/>
  <c r="D114" i="83"/>
  <c r="D111" i="83"/>
  <c r="D106" i="83"/>
  <c r="D98" i="83"/>
  <c r="D95" i="83"/>
  <c r="D92" i="83"/>
  <c r="D78" i="83"/>
  <c r="D62" i="83"/>
  <c r="D66" i="83"/>
  <c r="D59" i="83"/>
  <c r="D55" i="83"/>
  <c r="D52" i="83"/>
  <c r="D46" i="83"/>
  <c r="D42" i="83"/>
  <c r="D36" i="83"/>
  <c r="D33" i="83"/>
  <c r="D26" i="83"/>
  <c r="C5" i="92" l="1"/>
  <c r="C17" i="92" l="1"/>
  <c r="C13" i="92"/>
  <c r="C15" i="92" l="1"/>
  <c r="C12" i="92"/>
</calcChain>
</file>

<file path=xl/sharedStrings.xml><?xml version="1.0" encoding="utf-8"?>
<sst xmlns="http://schemas.openxmlformats.org/spreadsheetml/2006/main" count="4558" uniqueCount="887">
  <si>
    <t>RAZEM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</si>
  <si>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</si>
  <si>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</si>
  <si>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L.p.</t>
  </si>
  <si>
    <t>Nazwa jednostki</t>
  </si>
  <si>
    <t>NIP</t>
  </si>
  <si>
    <t>REGON</t>
  </si>
  <si>
    <t>Liczba pracowników</t>
  </si>
  <si>
    <t>lokalizacja (adres)</t>
  </si>
  <si>
    <t>W tym zbiory bibioteczne</t>
  </si>
  <si>
    <t>Jednostka</t>
  </si>
  <si>
    <t>Razem</t>
  </si>
  <si>
    <t>Lp.</t>
  </si>
  <si>
    <t xml:space="preserve">Nazwa  </t>
  </si>
  <si>
    <t>Rok produkcji</t>
  </si>
  <si>
    <t>Wartość księgowa brutto</t>
  </si>
  <si>
    <t>Razem sprzęt stacjonarny</t>
  </si>
  <si>
    <t>Razem sprzęt przenośny</t>
  </si>
  <si>
    <t>Razem monitoring wizyjny</t>
  </si>
  <si>
    <t>Urządzenia i wyposażenie</t>
  </si>
  <si>
    <t>Wykaz monitoringu wizyjnego</t>
  </si>
  <si>
    <t>Liczba uczniów/ wychowanków/ pensjonariuszy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</si>
  <si>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</si>
  <si>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</si>
  <si>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</si>
  <si>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</si>
  <si>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</si>
  <si>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</si>
  <si>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</si>
  <si>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</si>
  <si>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</si>
  <si>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</si>
  <si>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</si>
  <si>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</si>
  <si>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</si>
  <si>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</si>
  <si>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</si>
  <si>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</si>
  <si>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</si>
  <si>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</si>
  <si>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</si>
  <si>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suma ubezpieczenia (wartość)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</si>
  <si>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</si>
  <si>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</si>
  <si>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</si>
  <si>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Tabela nr 1 - Informacje ogólne do oceny ryzyka w Gminie Strzelno</t>
  </si>
  <si>
    <t>Adres</t>
  </si>
  <si>
    <t>Urząd Miejski</t>
  </si>
  <si>
    <t>ul. Cieślewicza 2, 88-320 Strzelno</t>
  </si>
  <si>
    <t>Stodoły 28, 88-320 Strzelno</t>
  </si>
  <si>
    <t>Ciechrz 30, 88-320 Strzelno</t>
  </si>
  <si>
    <t>Markowice 28, 88-320 Strzelno</t>
  </si>
  <si>
    <t>Wronowy 28, 88-320 Strzelno</t>
  </si>
  <si>
    <t>ul. Michelsona 1, 88-320 Strzelno</t>
  </si>
  <si>
    <t>ul. Kościuszki 3, 88-320 Strzelno</t>
  </si>
  <si>
    <t>ul. Gimnazjalna 17, 88-320 Strzelno</t>
  </si>
  <si>
    <t>Miejsko Gminny Ośrodek Kultury i Rekreacji</t>
  </si>
  <si>
    <t>ul. Gimnazjalna 26, 88-320 Strzelno</t>
  </si>
  <si>
    <t>Specjalny Ośrodek Szkolno Wychowawczy dla Dzieci i Młodzieży</t>
  </si>
  <si>
    <t>ul. Parkowa 10, 88-320 Strzelno</t>
  </si>
  <si>
    <t>Miejska Biblioteka Publiczna</t>
  </si>
  <si>
    <t>ul. Rynek 19, 88-320 Strzelno</t>
  </si>
  <si>
    <t>Szkoła Podstawowa im. Jana Pawła II w Stodołach</t>
  </si>
  <si>
    <t>Szkoła Podstawowa im. Mikołaja Kopernika 
w Ciechrzu</t>
  </si>
  <si>
    <t>Szkoła Podstawowa im. Gustawa Zielińskiego 
w Markowicach</t>
  </si>
  <si>
    <t>Szkoła Podstawowa im. Marii Konopnickiej 
we Wronowach</t>
  </si>
  <si>
    <t>Zespół Szkolno Przedszkolny w Strzelnie - Szkoła Podstawowa w Strzelnie</t>
  </si>
  <si>
    <t>Zespół Szkolno-Przedszkolny w Strzelnie - Przedszkole nr 1 w Strzelnie</t>
  </si>
  <si>
    <t>Przedszkole nr 2 w Strzelnie</t>
  </si>
  <si>
    <t xml:space="preserve">Zarząd Gospodarki Komunalnej i Mieszkaniowej </t>
  </si>
  <si>
    <t>ul. Kard. Wyszyńskiego 2, 88-320 Strzelno</t>
  </si>
  <si>
    <t>091153661</t>
  </si>
  <si>
    <t>-</t>
  </si>
  <si>
    <t>nie</t>
  </si>
  <si>
    <t xml:space="preserve">1. Urząd Miejski </t>
  </si>
  <si>
    <t>Tabela nr 2 - Wykaz budynków i budowli w Gminie Strzelno</t>
  </si>
  <si>
    <t>2. Szkoła Podstawowa im. Jana Pawła II w Stodołach</t>
  </si>
  <si>
    <t>Budynek szkoły</t>
  </si>
  <si>
    <t>Budynek gospodarczy</t>
  </si>
  <si>
    <t>Budynek szkolny</t>
  </si>
  <si>
    <t>tak</t>
  </si>
  <si>
    <t>PPOŻ</t>
  </si>
  <si>
    <t>Stodoły 28</t>
  </si>
  <si>
    <t>cegła czerwona</t>
  </si>
  <si>
    <t>beton komórkowy</t>
  </si>
  <si>
    <t>beton i drewno</t>
  </si>
  <si>
    <t>drewno</t>
  </si>
  <si>
    <t>płyta stropowa</t>
  </si>
  <si>
    <t>drewno i papa 
termozgrzewalna</t>
  </si>
  <si>
    <t>dachówka i eternit</t>
  </si>
  <si>
    <t>płyta stropowa 
i papa 
termozgrzewalna</t>
  </si>
  <si>
    <t>dostateczny</t>
  </si>
  <si>
    <t>do remontu</t>
  </si>
  <si>
    <t>dobry</t>
  </si>
  <si>
    <t>nie dotyczy</t>
  </si>
  <si>
    <t>częściowo do 
remontu</t>
  </si>
  <si>
    <t>powierzchnia użytkowa 
(w m²)**</t>
  </si>
  <si>
    <t>częściowo</t>
  </si>
  <si>
    <t>Tabela nr 3 - Wykaz sprzętu elektronicznego w Gminie Strzelno</t>
  </si>
  <si>
    <t>1. Urząd Miejski</t>
  </si>
  <si>
    <t>Szkoła Podstawowa im. Jana Pawła II 
w Stodołach</t>
  </si>
  <si>
    <t xml:space="preserve">nie dotyczy </t>
  </si>
  <si>
    <t>091153626</t>
  </si>
  <si>
    <t>3. Szkoła Podstawowa im. Mikołaja Kopernika w Ciechrzu</t>
  </si>
  <si>
    <t>szkoła</t>
  </si>
  <si>
    <t>oddział przedszkolny</t>
  </si>
  <si>
    <t xml:space="preserve">Budynek szkolny </t>
  </si>
  <si>
    <t>Przybudówka</t>
  </si>
  <si>
    <t>8 gaśnic proszkowych, 1 gaśnica śniegowa, 1 gaśnica GWG, alarm, hydrant</t>
  </si>
  <si>
    <t>Ciechrz 30 88-320 Strzelno</t>
  </si>
  <si>
    <t>2 gaśnice proszkowe, hydrant</t>
  </si>
  <si>
    <t>Rzadkwin 32 88-320 Strzelno</t>
  </si>
  <si>
    <t>cegła ceramiczna pełna</t>
  </si>
  <si>
    <t>nad piwnicą ceglane, odcinkowe na belkach stalowych, nad parterem i piętrem-drewniane, belkowe ze ślepym pułapem</t>
  </si>
  <si>
    <t>drewniany, wielospadowy, kryty blachą fałdowaną</t>
  </si>
  <si>
    <t>dach petowy kryty papą</t>
  </si>
  <si>
    <t>częściowo 
podpiwniczony</t>
  </si>
  <si>
    <t>091153632</t>
  </si>
  <si>
    <t>4. Szkoła Podstawowa im. Gustawa Zielińskiego w Markowicach</t>
  </si>
  <si>
    <t>Szkoła Podstawowa - budynek nowy</t>
  </si>
  <si>
    <t>Szkoła Podstawowa - budynek stary</t>
  </si>
  <si>
    <t>szkoła i część mieszkalna</t>
  </si>
  <si>
    <t>gaśnice 10 szt, kraty na oknach- parter (kancelaria);piętro- sala informatyczna, kraty na oknach w bibliotece szkolnej</t>
  </si>
  <si>
    <t>1 gaśnica</t>
  </si>
  <si>
    <t>Markowice 29, 88-320 Strzelno</t>
  </si>
  <si>
    <t>cegła</t>
  </si>
  <si>
    <t>betonowy</t>
  </si>
  <si>
    <t>dachówka</t>
  </si>
  <si>
    <t>drewniany</t>
  </si>
  <si>
    <t>wymienione-bardzo dobry; stare- dostateczny</t>
  </si>
  <si>
    <t>091153649</t>
  </si>
  <si>
    <t>Budynek mieszkalny</t>
  </si>
  <si>
    <t>Budynek gospodarczy 1</t>
  </si>
  <si>
    <t>Budynek gospodarczy 2</t>
  </si>
  <si>
    <t>5. Szkoła Podstawowa im. Marii Konopnickiej we Wronowach</t>
  </si>
  <si>
    <t>Wronowy 28</t>
  </si>
  <si>
    <t xml:space="preserve">p-poż gasnica - 1, drzwi szt 2 w każdych po 2 zamki, dozór - pracowniczy </t>
  </si>
  <si>
    <t>drzwi szt 3 w każdych kłódka. Dozór pracowniczy</t>
  </si>
  <si>
    <t>drzwi szt 2 w każdych kłódka. Dozór pracowniczy</t>
  </si>
  <si>
    <t>6. Zespół Szkolno Przedszkolny w Strzelnie - Szkoła Podstawowa w Strzelnie</t>
  </si>
  <si>
    <t>hydranty 3 szt., gaśnice 8 szt., 
kraty na oknach ze sprzętem komput.</t>
  </si>
  <si>
    <t>Strzelno 
ul. Wyszyńskiego 2</t>
  </si>
  <si>
    <t>cegła kratówka</t>
  </si>
  <si>
    <t>akerman DMS</t>
  </si>
  <si>
    <t>papa</t>
  </si>
  <si>
    <t>bardzo dobra</t>
  </si>
  <si>
    <t xml:space="preserve">dobry </t>
  </si>
  <si>
    <t>7. Zespół Szkolno-Przedszkolny w Strzelnie - Przedszkole nr 1 w Strzelnie</t>
  </si>
  <si>
    <t>341466237</t>
  </si>
  <si>
    <t xml:space="preserve">Przedszkole </t>
  </si>
  <si>
    <t>działalność oświatowa</t>
  </si>
  <si>
    <t>1900 (modernizacja 2010)</t>
  </si>
  <si>
    <t>gaśnice, czujniki, 2 pary drzwi 
wejściowych wyposażone w podwójne 
zamki, urządzenia alarmowe, 
dźwięko-świetlne połączone z ochroną</t>
  </si>
  <si>
    <t>Strzelno 
ul. Michelsona 1</t>
  </si>
  <si>
    <t>bardzo dobry</t>
  </si>
  <si>
    <t>000263254</t>
  </si>
  <si>
    <t>8. Przedszkole nr 2 w Strzelnie</t>
  </si>
  <si>
    <t>Plac zabaw</t>
  </si>
  <si>
    <t>ul. T. Kościuszki 3, 
88-320 Strzelno</t>
  </si>
  <si>
    <t>9. Gimnazjum z Oddziałami Dwujęzycznymi im. Jana Dałkowskiego w Strzelnie</t>
  </si>
  <si>
    <t>10. Miejsko Gminny Ośrodek Kultury i Rekreacji</t>
  </si>
  <si>
    <t>000287349</t>
  </si>
  <si>
    <t>Świetlica Wiejska</t>
  </si>
  <si>
    <t>Niemojewko</t>
  </si>
  <si>
    <t>Mirosławice</t>
  </si>
  <si>
    <t>beton zbrojony</t>
  </si>
  <si>
    <t>stropodach</t>
  </si>
  <si>
    <t>12. Miejska Biblioteka Publiczna</t>
  </si>
  <si>
    <t>11. Specjalny Ośrodek Szkolno Wychowawczy dla Dzieci i Młodzieży</t>
  </si>
  <si>
    <t xml:space="preserve">13. Zarząd Gospodarki Komunalnej i Mieszkaniowej </t>
  </si>
  <si>
    <t xml:space="preserve">12. Miejska Biblioteka Publiczna </t>
  </si>
  <si>
    <t>001394403</t>
  </si>
  <si>
    <t>Budynek socjalno administracyjny</t>
  </si>
  <si>
    <t>Garaż</t>
  </si>
  <si>
    <t>Budynek warsztatowo magazynowy</t>
  </si>
  <si>
    <t>Stacja pomp</t>
  </si>
  <si>
    <t>Wieża ciśnień</t>
  </si>
  <si>
    <t>Budynej socjalno techniczny</t>
  </si>
  <si>
    <t>Budynek energetyczny z garażem</t>
  </si>
  <si>
    <t>Plac Świętokrzyski 4, Strzelno</t>
  </si>
  <si>
    <t>ul. Kolejowa, Strzelno</t>
  </si>
  <si>
    <t>Strzelno Klasztorne</t>
  </si>
  <si>
    <t>blacha</t>
  </si>
  <si>
    <t>płyta betonowa</t>
  </si>
  <si>
    <t>płyta korytkowa, papa</t>
  </si>
  <si>
    <t>deski, papa</t>
  </si>
  <si>
    <t>pustak</t>
  </si>
  <si>
    <t>płyta azbestowo cementowa</t>
  </si>
  <si>
    <t>beton</t>
  </si>
  <si>
    <t>dobra</t>
  </si>
  <si>
    <t>brak</t>
  </si>
  <si>
    <t>Specjalny Ośrodek Szkolno-Wychowawczy w Strzelnie</t>
  </si>
  <si>
    <t>szkoła z internatem</t>
  </si>
  <si>
    <t>gaśnice śniegowe, proszwe, drzwiplastikowe-zamki 3 szt. drzwi ognioodporne, dozór pracowniczy</t>
  </si>
  <si>
    <t>ul. Parkowa 10 88- 320 Strzelno</t>
  </si>
  <si>
    <t>cegła suporex</t>
  </si>
  <si>
    <t>beton-papa</t>
  </si>
  <si>
    <t>księgowa brutto</t>
  </si>
  <si>
    <t>Strzelno</t>
  </si>
  <si>
    <t>Wymysłowice</t>
  </si>
  <si>
    <t>Budynek Urzędu Miejskiego</t>
  </si>
  <si>
    <t>Garaże UM</t>
  </si>
  <si>
    <t>Budynek OSP Ostrowo</t>
  </si>
  <si>
    <t>Ostrowo</t>
  </si>
  <si>
    <t>Świetlica OSP</t>
  </si>
  <si>
    <t>Wronowy</t>
  </si>
  <si>
    <t>Budynek OSP Strzelno</t>
  </si>
  <si>
    <t>Budynek OSP Ciencisko</t>
  </si>
  <si>
    <t>Ciencisko</t>
  </si>
  <si>
    <t>Remiza OSP Ciencisko</t>
  </si>
  <si>
    <t>Remiza OSP Młyny</t>
  </si>
  <si>
    <t>Młyny</t>
  </si>
  <si>
    <t>Szalet Publiczny</t>
  </si>
  <si>
    <t>Wiaty PKS</t>
  </si>
  <si>
    <t>Świetlica Ciechrz</t>
  </si>
  <si>
    <t>Ciechrz</t>
  </si>
  <si>
    <t>Remiza Ciechrz</t>
  </si>
  <si>
    <t>Zlewnia Rzadkwin</t>
  </si>
  <si>
    <t>Rzadkwin</t>
  </si>
  <si>
    <t>Agronomownia Ciechrz</t>
  </si>
  <si>
    <t>Budynek administracyjno leczniczy</t>
  </si>
  <si>
    <t>Bławaty 5</t>
  </si>
  <si>
    <t>Bławaty 6</t>
  </si>
  <si>
    <t>Miradz 3</t>
  </si>
  <si>
    <t>Miradz 4</t>
  </si>
  <si>
    <t>Miradz 5</t>
  </si>
  <si>
    <t>Miradz 6</t>
  </si>
  <si>
    <t>Miradz 7</t>
  </si>
  <si>
    <t>Busewo 7</t>
  </si>
  <si>
    <t>Młyny 11</t>
  </si>
  <si>
    <t>Młyny 70</t>
  </si>
  <si>
    <t>Żegotki 16</t>
  </si>
  <si>
    <t>Żegotki 18</t>
  </si>
  <si>
    <t>Ostrowo 56 i 56a</t>
  </si>
  <si>
    <t>Ostrowo 62</t>
  </si>
  <si>
    <t>Ostrowo 67</t>
  </si>
  <si>
    <t>Bożejewice 37</t>
  </si>
  <si>
    <t>Bożejewice 48</t>
  </si>
  <si>
    <t>Bożejewice 43</t>
  </si>
  <si>
    <t>Wymysłowice 3</t>
  </si>
  <si>
    <t>Łąkie 49</t>
  </si>
  <si>
    <t>Łąkie 53</t>
  </si>
  <si>
    <t>1961-1980</t>
  </si>
  <si>
    <t>Łąkie 54</t>
  </si>
  <si>
    <t>Łąkie 60</t>
  </si>
  <si>
    <t>Sławsko Dolne 11</t>
  </si>
  <si>
    <t>Sławsko Dolne 13</t>
  </si>
  <si>
    <t>Sławsko Dolne 55</t>
  </si>
  <si>
    <t>Witkowo</t>
  </si>
  <si>
    <t>Wronowy 9</t>
  </si>
  <si>
    <t>Wronowy 86</t>
  </si>
  <si>
    <t>Świetlica Jeziorki</t>
  </si>
  <si>
    <t>Jeziorki 7</t>
  </si>
  <si>
    <t>Jeziorki 30</t>
  </si>
  <si>
    <t>Ciencisko 24</t>
  </si>
  <si>
    <t>Ciechrz 7</t>
  </si>
  <si>
    <t>Bronisław</t>
  </si>
  <si>
    <t>Bronisław 43</t>
  </si>
  <si>
    <t>Bronisław 44</t>
  </si>
  <si>
    <t>Bronisław 45</t>
  </si>
  <si>
    <t>Bronisław 54</t>
  </si>
  <si>
    <t>Bronisław 16</t>
  </si>
  <si>
    <t>Bronisław 24</t>
  </si>
  <si>
    <t>Bronisław 25</t>
  </si>
  <si>
    <t>Bronisław 46</t>
  </si>
  <si>
    <t>Bronisław 40</t>
  </si>
  <si>
    <t>ul. Rynek 3, Strzelno Budynek A</t>
  </si>
  <si>
    <t>ul. Rynek 3, Strzelno Budynek C</t>
  </si>
  <si>
    <t>ul. Rynek 4, Strzelno</t>
  </si>
  <si>
    <t>ul. Rynek 8, Strzelno Budynek A</t>
  </si>
  <si>
    <t>ul. Rynek 8, Strzelno Budynek B</t>
  </si>
  <si>
    <t>ul. Rynek 19, Strzelno</t>
  </si>
  <si>
    <t>ul. św. Ducha 1A, Strzelno</t>
  </si>
  <si>
    <t>ul. Ślusarska 2, Strzelno</t>
  </si>
  <si>
    <t>ul. Spichrzowa 5, Strzelno</t>
  </si>
  <si>
    <t>ul. Ścianki 13, Strzelno Budynek A</t>
  </si>
  <si>
    <t>ul. Cegiełka 8, Strzelno</t>
  </si>
  <si>
    <t>ul. Cegiełka 18, Strzelno</t>
  </si>
  <si>
    <t>ul. Kolejowa 1, Strzelno</t>
  </si>
  <si>
    <t>ul. Kościelna 6, Strzelno</t>
  </si>
  <si>
    <t>ul. Klasztorna 1, Strzelno</t>
  </si>
  <si>
    <t>ul. Kościuszki 9, Strzelno</t>
  </si>
  <si>
    <t>ul. Lipowa 2, Strzelno</t>
  </si>
  <si>
    <t>ul. Lipowa 3, Strzelno</t>
  </si>
  <si>
    <t>ul. Lipowa 5, Strzelno</t>
  </si>
  <si>
    <t>ul. Lipowa 18, Strzelno</t>
  </si>
  <si>
    <t>ul. Michelsona 31, Strzelno</t>
  </si>
  <si>
    <t>ul. Michelsona 59, Strzelno</t>
  </si>
  <si>
    <t>ul. Powst. Wlkp. 1, Strzelno</t>
  </si>
  <si>
    <t>ul. Powst. Wlkp. 6, Strzelno</t>
  </si>
  <si>
    <t>ul. Powst. Wlkp. 11A, Strzelno</t>
  </si>
  <si>
    <t>ul. Powst. Wlkp. 13, Strzelno</t>
  </si>
  <si>
    <t>ul. Powst. Wlkp. 12, Strzelno</t>
  </si>
  <si>
    <t>ul. Powst. Wlkp. 14, Strzelno</t>
  </si>
  <si>
    <t>ul. Powst. Wlkp. 22, Strzelno</t>
  </si>
  <si>
    <t>ul. Powst. Wlkp. 23, Strzelno</t>
  </si>
  <si>
    <t>ul. Powst. Wlkp. 42, Strzelno</t>
  </si>
  <si>
    <t>ul. Inowrocławska 21, Strzelno</t>
  </si>
  <si>
    <t>ul. Inowrocławska 27, Strzelno</t>
  </si>
  <si>
    <t>ul. Inowrocławska 29, Strzelno</t>
  </si>
  <si>
    <t>ul. Inowrocławska 31, Strzelno</t>
  </si>
  <si>
    <t>ul. Inowrocławska 33, Strzelno</t>
  </si>
  <si>
    <t>ul. Gimnazjalna 3, Strzelno</t>
  </si>
  <si>
    <t>ul. Gimnazjalna 6, Strzelno</t>
  </si>
  <si>
    <t>ul. Gimnazjalna 10, Strzelno</t>
  </si>
  <si>
    <t>ul. Gimnazjalna 26, Strzelno</t>
  </si>
  <si>
    <t>ul. Miradzka 3, Strzelno</t>
  </si>
  <si>
    <t>ul. Sportowa 2, Strzelno</t>
  </si>
  <si>
    <t>ul. Sportowa 8, Strzelno</t>
  </si>
  <si>
    <t>ul. Sportowa 10, Strzelno</t>
  </si>
  <si>
    <t>ul. Magazynowa 4, Strzelno</t>
  </si>
  <si>
    <t>ul. Magazynowa 6, Strzelno</t>
  </si>
  <si>
    <t>ul. Magazynowa 7, Strzelno</t>
  </si>
  <si>
    <t>ul. Topolowa 4, Strzelno</t>
  </si>
  <si>
    <t>ul. Topolowa 6, Strzelno</t>
  </si>
  <si>
    <t>ul. Topolowa 8, Strzelno</t>
  </si>
  <si>
    <t>ul. Topolowa 1, Strzelno</t>
  </si>
  <si>
    <t>ul. Topolowa 18, Strzelno</t>
  </si>
  <si>
    <t>ul. Parkowa 1c, Strzelno</t>
  </si>
  <si>
    <t>ul. Parkowa 8, Strzelno</t>
  </si>
  <si>
    <t>ul. Styczniowa 1, Strzelno</t>
  </si>
  <si>
    <t>1986/87</t>
  </si>
  <si>
    <t>ul. Kasprowicza 6 i 6a, Strzelno</t>
  </si>
  <si>
    <t>ul. Dąbrowskiego 7, Strzelno</t>
  </si>
  <si>
    <t>boiska wielofunkcyjne</t>
  </si>
  <si>
    <t>papa, dwuspadowy</t>
  </si>
  <si>
    <t>eternit, dwuspadowy</t>
  </si>
  <si>
    <t>dostateczna</t>
  </si>
  <si>
    <t>cegła palona</t>
  </si>
  <si>
    <t>beton, gazobeton, cegła</t>
  </si>
  <si>
    <t>beton kanałowy</t>
  </si>
  <si>
    <t>żelbetowe</t>
  </si>
  <si>
    <t>drewno, żelbeton</t>
  </si>
  <si>
    <t>bloczki cementowo-wapienne</t>
  </si>
  <si>
    <t>gazobeton</t>
  </si>
  <si>
    <t>blachodachówka</t>
  </si>
  <si>
    <t>dachówka, papa</t>
  </si>
  <si>
    <t>płyta strunobetonowa</t>
  </si>
  <si>
    <t>cegła, stalowa konstrukcja, przeszklona</t>
  </si>
  <si>
    <t>cegła, pustaki</t>
  </si>
  <si>
    <t>żelbetonowe</t>
  </si>
  <si>
    <t>eternit, ondulina</t>
  </si>
  <si>
    <t>eternit, dachówka</t>
  </si>
  <si>
    <t>płyty żelbetonowe</t>
  </si>
  <si>
    <t>1+strych</t>
  </si>
  <si>
    <t>płyta DWT</t>
  </si>
  <si>
    <t>prefabrykowane</t>
  </si>
  <si>
    <t>papa, blacha</t>
  </si>
  <si>
    <t>cegła ceramiczna</t>
  </si>
  <si>
    <t>korytka betonowe</t>
  </si>
  <si>
    <t>papa, eternit</t>
  </si>
  <si>
    <t>płyty korytkowe</t>
  </si>
  <si>
    <t>płyta korytkowa</t>
  </si>
  <si>
    <t>cegła, pustak Alfa</t>
  </si>
  <si>
    <t>dachówka, dwuspadowy</t>
  </si>
  <si>
    <t>papa, dachówka</t>
  </si>
  <si>
    <t>2+1</t>
  </si>
  <si>
    <t>papa, eternit (dachówka)</t>
  </si>
  <si>
    <t>dachówka dwuspadowa</t>
  </si>
  <si>
    <t>557-00-05-899</t>
  </si>
  <si>
    <t>000528913</t>
  </si>
  <si>
    <t xml:space="preserve">rodzaj wartości </t>
  </si>
  <si>
    <t xml:space="preserve">zabezpieczenia
(znane zabiezpieczenia p-poż i przeciw kradzieżowe) </t>
  </si>
  <si>
    <t>557-16-97-037</t>
  </si>
  <si>
    <t>557-10-05-743</t>
  </si>
  <si>
    <t>557-15-12-960</t>
  </si>
  <si>
    <t>001030760</t>
  </si>
  <si>
    <t>557-16-64-598</t>
  </si>
  <si>
    <t>Pl. Świętokrzyski 4,88-320 Strzelno</t>
  </si>
  <si>
    <t>557-00-06-120</t>
  </si>
  <si>
    <t>żelbetowe prefabrykowane</t>
  </si>
  <si>
    <t>betonowe</t>
  </si>
  <si>
    <t>częściowe</t>
  </si>
  <si>
    <t>Zakład Aktywności Zawodowej w Przyjezierzu</t>
  </si>
  <si>
    <t>Przyjezierze, ul. Świerkowa 13/1, 88-324 Jeziora Wielkie</t>
  </si>
  <si>
    <t>360188720</t>
  </si>
  <si>
    <t>telewizor LCD MANTA LED 3901</t>
  </si>
  <si>
    <t>Projektor Sony VPL-SX536</t>
  </si>
  <si>
    <t>Odtwarzacz CD/DVD</t>
  </si>
  <si>
    <t>Nagrywarka ( rejestrator)</t>
  </si>
  <si>
    <t>Komputer</t>
  </si>
  <si>
    <t>Ksero</t>
  </si>
  <si>
    <t>Radiomagnetofon Philips AZ780/12</t>
  </si>
  <si>
    <t>14. Zakład Aktywności Zawodowej w Przyjezierzu</t>
  </si>
  <si>
    <t xml:space="preserve">Komputer stacjonarny </t>
  </si>
  <si>
    <t>Drukarka laserowa Hp</t>
  </si>
  <si>
    <t>Komputer Nautiz X5 – zestaw inkasencki</t>
  </si>
  <si>
    <t>Laptop Samsung NP270E5V</t>
  </si>
  <si>
    <t>Laptop Lenovo</t>
  </si>
  <si>
    <t>Drukarka szt. 3</t>
  </si>
  <si>
    <t>zestaw komputerowy 5 szt</t>
  </si>
  <si>
    <t>Zestaw komputerowy 2 szt.</t>
  </si>
  <si>
    <t>Drukarka 3 szt.</t>
  </si>
  <si>
    <t>Drukarka OKI</t>
  </si>
  <si>
    <t>Komputer 2 szt</t>
  </si>
  <si>
    <t>zestaw komputerowy</t>
  </si>
  <si>
    <t>Telewizor PHILIPS (OSP)</t>
  </si>
  <si>
    <t>laptop</t>
  </si>
  <si>
    <t>ksero</t>
  </si>
  <si>
    <t>centrala telefoniczna</t>
  </si>
  <si>
    <t>radiomagnetofon 11 szt</t>
  </si>
  <si>
    <t>telewizor Orion 17 szt</t>
  </si>
  <si>
    <t>Telewizor PHILIPS 40</t>
  </si>
  <si>
    <t>laptop 6 szt</t>
  </si>
  <si>
    <t>projektor</t>
  </si>
  <si>
    <t>Tabela nr 6</t>
  </si>
  <si>
    <t>Hala</t>
  </si>
  <si>
    <t>hala sportowa</t>
  </si>
  <si>
    <t>gaśnica proszkowa - 10 szt,  , hydrant 3 szt.</t>
  </si>
  <si>
    <t>ul. Gimnazjalna17,88-320 Strzelno</t>
  </si>
  <si>
    <t>gaśnica proszkowa - 14 szt, gaśnica śniegowa 3 szt, hydrant 7 szt</t>
  </si>
  <si>
    <t>ul. Topolowa 1, 88-320 Strzelno</t>
  </si>
  <si>
    <t>klejna, belki drewniane</t>
  </si>
  <si>
    <t>drewniany , dwuspadowy</t>
  </si>
  <si>
    <t>ściany zew. warstwowe, murowane, ściany wew. murwane oraz płytygipsowo - kartonowe</t>
  </si>
  <si>
    <t>konstrukcja stalowa, kryta płytami warstwowymi w części trzeciej 3-kondygnacyjnej żelbetowy</t>
  </si>
  <si>
    <t>ok. 1900 (modernizacja 2013)</t>
  </si>
  <si>
    <t>1 i 3</t>
  </si>
  <si>
    <t>Notebook Samsung</t>
  </si>
  <si>
    <t>Notebook Lenovo 3590 1005 M 16 szt.</t>
  </si>
  <si>
    <t>Zestaw kina domowego z głośnikiem</t>
  </si>
  <si>
    <t>Rzutnik Multimedialny</t>
  </si>
  <si>
    <t>Laptop G50-30 N284 4GB 15,6</t>
  </si>
  <si>
    <t xml:space="preserve">Notebook Lenovo  </t>
  </si>
  <si>
    <t>Ekran elektryczy Crystalline Motor</t>
  </si>
  <si>
    <t>Ekran do projektora</t>
  </si>
  <si>
    <t>Projektor Multimedialny Epson</t>
  </si>
  <si>
    <t>Ekran ścienny Profi</t>
  </si>
  <si>
    <t>Drukarka L210 Epson - urządzenie wielofunkcyjne</t>
  </si>
  <si>
    <t>Urządzenie wielofunkcyjne HP</t>
  </si>
  <si>
    <t>kserokopiarka Brother</t>
  </si>
  <si>
    <t>1861 (remont 2013)</t>
  </si>
  <si>
    <t>1997 (remont 2013)</t>
  </si>
  <si>
    <t>1907 (remont 2008)</t>
  </si>
  <si>
    <t>Tablica interaktywna + aktywne głośniki</t>
  </si>
  <si>
    <t>Projektor o bardzo krótkiej ogniskowej wraz z lampą</t>
  </si>
  <si>
    <t>Urządzenie wielofunkcyjne HP Laser Jet M127fn</t>
  </si>
  <si>
    <t>Notebook z oprogramowaniem + akcesoria</t>
  </si>
  <si>
    <t>Laptop Lenovo G510</t>
  </si>
  <si>
    <t>zestaw komputerowy PCS Office ProverBan.BP9USB3,0</t>
  </si>
  <si>
    <t>zestaw komputerowy G3260/500GB/4GB/W8,1</t>
  </si>
  <si>
    <t>Tablica multimedialna</t>
  </si>
  <si>
    <t>czy budynek jest przeznaczony do rozbiórki? (TAK/NIE)</t>
  </si>
  <si>
    <t xml:space="preserve">Zestaw komputerowy </t>
  </si>
  <si>
    <t>skaner z podajnikiem Fortigate</t>
  </si>
  <si>
    <t xml:space="preserve">monitor </t>
  </si>
  <si>
    <t>serwer z szafą</t>
  </si>
  <si>
    <t xml:space="preserve">stacja graficzna </t>
  </si>
  <si>
    <t>laptop szt. 2</t>
  </si>
  <si>
    <t>kasa fiskalna</t>
  </si>
  <si>
    <t>kamera KAM (Straż Miejska)</t>
  </si>
  <si>
    <t>monitoring miasta</t>
  </si>
  <si>
    <t>Kompleks boisk sportowych ORLIK 2012 wraz z zapleczem socjalnym</t>
  </si>
  <si>
    <t>Markowice 30</t>
  </si>
  <si>
    <t>Jeziorki</t>
  </si>
  <si>
    <t>Bronisław 3</t>
  </si>
  <si>
    <t xml:space="preserve">ul. Rynek 3, Strzelno </t>
  </si>
  <si>
    <t>ul. Rynek 10, Strzelno Budynek A</t>
  </si>
  <si>
    <t>ul. Rynek 10, Strzelno Budynek B</t>
  </si>
  <si>
    <t>ul. Rynek 10, Strzelno Budynek C</t>
  </si>
  <si>
    <t>ul. Rynek 10, Strzelno Budynek D</t>
  </si>
  <si>
    <t xml:space="preserve">ul. Rynek 10, Strzelno </t>
  </si>
  <si>
    <t>ul. Spichrzowa 3, Strzelno</t>
  </si>
  <si>
    <t>ul. Ścianki 13, Strzelno Budynek B</t>
  </si>
  <si>
    <t>ul. Kolejowa 15, Strzelno</t>
  </si>
  <si>
    <t>Pl. Świętokrzyski 2, Strzelno</t>
  </si>
  <si>
    <t>Pl. Świętokrzyski 4, Strzelno</t>
  </si>
  <si>
    <t>ul. św. Ducha 24, Strzelno</t>
  </si>
  <si>
    <t>ul. św. Ducha 26, Strzelno</t>
  </si>
  <si>
    <t>ul. Sportowa 6, Strzelno</t>
  </si>
  <si>
    <t>ul. Parkowa 1, Strzelno</t>
  </si>
  <si>
    <t>ul. Topolowa 1a, Strzelno</t>
  </si>
  <si>
    <t>Górki</t>
  </si>
  <si>
    <t>2+strych</t>
  </si>
  <si>
    <t>całkowite</t>
  </si>
  <si>
    <t>eternit, papa</t>
  </si>
  <si>
    <t>bloczki, cementowo-wapienne</t>
  </si>
  <si>
    <t>papa, dachówka dwuspadowa</t>
  </si>
  <si>
    <t>cegła, drewno</t>
  </si>
  <si>
    <t>drewno, beton</t>
  </si>
  <si>
    <t>blacha, dachówka</t>
  </si>
  <si>
    <t>papa dwuspadowy</t>
  </si>
  <si>
    <t>eternit, blacha</t>
  </si>
  <si>
    <t>Budynek letniskowy</t>
  </si>
  <si>
    <t>x</t>
  </si>
  <si>
    <t>2 253 kg</t>
  </si>
  <si>
    <t>712 kg</t>
  </si>
  <si>
    <t>1598 cm3</t>
  </si>
  <si>
    <t>ciężarowy</t>
  </si>
  <si>
    <t>CMG 2E04</t>
  </si>
  <si>
    <t>WV1ZZZ2KZFX143801</t>
  </si>
  <si>
    <t>Caddy</t>
  </si>
  <si>
    <t>Volkswagen</t>
  </si>
  <si>
    <t>osobowy</t>
  </si>
  <si>
    <t>CMG 51YN</t>
  </si>
  <si>
    <t>W0L1J7200FV609530</t>
  </si>
  <si>
    <t>Vivaro X83</t>
  </si>
  <si>
    <t xml:space="preserve">Opel </t>
  </si>
  <si>
    <t>3. Zakład Aktywności Zawodowej w Przyjezierzu</t>
  </si>
  <si>
    <t>ciążarowy</t>
  </si>
  <si>
    <t>CMG 79WT</t>
  </si>
  <si>
    <t>WV1ZZZ7JZ7X020929</t>
  </si>
  <si>
    <t>T5</t>
  </si>
  <si>
    <t>wolnobieżny</t>
  </si>
  <si>
    <t>b/n</t>
  </si>
  <si>
    <t>00007467</t>
  </si>
  <si>
    <t>HML 20</t>
  </si>
  <si>
    <t>Schaeff</t>
  </si>
  <si>
    <t>2 575kg</t>
  </si>
  <si>
    <t>0,99 t</t>
  </si>
  <si>
    <t>1896cm3</t>
  </si>
  <si>
    <t>CMG 02NR</t>
  </si>
  <si>
    <t>WV1ZZZ70ZYH082948</t>
  </si>
  <si>
    <t>T4</t>
  </si>
  <si>
    <t>2 680kg</t>
  </si>
  <si>
    <t>0,9 t</t>
  </si>
  <si>
    <t>2461cm3</t>
  </si>
  <si>
    <t>CMG 72HK</t>
  </si>
  <si>
    <t>WV1ZZZ70Z3H123467</t>
  </si>
  <si>
    <t>3 495kg</t>
  </si>
  <si>
    <t>1988cm3</t>
  </si>
  <si>
    <t>CMG 02GE</t>
  </si>
  <si>
    <t>WV2ZZZ29ZKH001156</t>
  </si>
  <si>
    <t>LT</t>
  </si>
  <si>
    <t>18 000kg</t>
  </si>
  <si>
    <t>9445cm3</t>
  </si>
  <si>
    <t>ciężarowy specjalny</t>
  </si>
  <si>
    <t>CMG 44FK</t>
  </si>
  <si>
    <t>WMA5430239M021390</t>
  </si>
  <si>
    <t>16.168</t>
  </si>
  <si>
    <t>Man</t>
  </si>
  <si>
    <t>1 890kg</t>
  </si>
  <si>
    <t>1998cm3</t>
  </si>
  <si>
    <t>CMG 48CU</t>
  </si>
  <si>
    <t>VF7MFRHYB65709728</t>
  </si>
  <si>
    <t>Berlingo</t>
  </si>
  <si>
    <t>Citroen</t>
  </si>
  <si>
    <t>3 370kg</t>
  </si>
  <si>
    <t>2,5 t</t>
  </si>
  <si>
    <t>przyczepa</t>
  </si>
  <si>
    <t>BGW 3876</t>
  </si>
  <si>
    <t>T 056</t>
  </si>
  <si>
    <t>Przyczepa</t>
  </si>
  <si>
    <t>6 300kg</t>
  </si>
  <si>
    <t>4 t</t>
  </si>
  <si>
    <t>CMG 51PR</t>
  </si>
  <si>
    <t>BY5500225</t>
  </si>
  <si>
    <t>D47 A</t>
  </si>
  <si>
    <t>CMG X034</t>
  </si>
  <si>
    <t>2 955kg</t>
  </si>
  <si>
    <t>10,5 t</t>
  </si>
  <si>
    <t>3120cm3</t>
  </si>
  <si>
    <t>ciągnik</t>
  </si>
  <si>
    <t xml:space="preserve"> CMG 13TM</t>
  </si>
  <si>
    <t>C 360</t>
  </si>
  <si>
    <t xml:space="preserve">Ursus  </t>
  </si>
  <si>
    <t>3 300kg</t>
  </si>
  <si>
    <t>7,5 t</t>
  </si>
  <si>
    <t>2502cm3</t>
  </si>
  <si>
    <t>BDH 7320</t>
  </si>
  <si>
    <t>Ursus MF</t>
  </si>
  <si>
    <t>BDH 4056</t>
  </si>
  <si>
    <t>11 000kg</t>
  </si>
  <si>
    <t>4,0 t</t>
  </si>
  <si>
    <t>5650cm3</t>
  </si>
  <si>
    <t>kontenerowiec</t>
  </si>
  <si>
    <t>CMG H034</t>
  </si>
  <si>
    <t>SMW 20</t>
  </si>
  <si>
    <t>Star 200</t>
  </si>
  <si>
    <t xml:space="preserve">2. Zarząd Gospodarki Komunalnej i Mieszkaniowej </t>
  </si>
  <si>
    <t>740kg</t>
  </si>
  <si>
    <t>samochód 
ciężarowy</t>
  </si>
  <si>
    <t>CMG 98VP</t>
  </si>
  <si>
    <t>VF1KC0HBF22246011</t>
  </si>
  <si>
    <t>Kangoo</t>
  </si>
  <si>
    <t>Renault</t>
  </si>
  <si>
    <t>750 kg</t>
  </si>
  <si>
    <t>555 kg</t>
  </si>
  <si>
    <t>przyczepa lekka</t>
  </si>
  <si>
    <t>CMG 7P08</t>
  </si>
  <si>
    <t>SVNFA75000F001199</t>
  </si>
  <si>
    <t>FA75 Tractus</t>
  </si>
  <si>
    <t>Faro</t>
  </si>
  <si>
    <t>OSP Strzelno, ul. Sportowa 6, 88-320 Strzelno</t>
  </si>
  <si>
    <t>625 kg</t>
  </si>
  <si>
    <t>CMG 8P73</t>
  </si>
  <si>
    <t>YU100B013FP519930</t>
  </si>
  <si>
    <t>B01</t>
  </si>
  <si>
    <t>BRENDERUP</t>
  </si>
  <si>
    <t>4 461,6 cm3</t>
  </si>
  <si>
    <t>autobus</t>
  </si>
  <si>
    <t>CMG 41UE</t>
  </si>
  <si>
    <t>SUADW3CHTCS681029</t>
  </si>
  <si>
    <t>A0909L.07.01.G</t>
  </si>
  <si>
    <t>Autosan</t>
  </si>
  <si>
    <t>1896 cm3</t>
  </si>
  <si>
    <t>CMG 15HM</t>
  </si>
  <si>
    <t>WV2ZZZ7HZ9H064674</t>
  </si>
  <si>
    <t>Caravelle</t>
  </si>
  <si>
    <t>740 kg</t>
  </si>
  <si>
    <t>1 390 cm3</t>
  </si>
  <si>
    <t>ciężarowy uniwersalny</t>
  </si>
  <si>
    <t>CMG 25SE</t>
  </si>
  <si>
    <t>VF1KC0HBF22246426</t>
  </si>
  <si>
    <t>6 580 kg</t>
  </si>
  <si>
    <t>6 871 cm3</t>
  </si>
  <si>
    <t>specjalny pożarniczy</t>
  </si>
  <si>
    <t>CMG 98SA</t>
  </si>
  <si>
    <t>WMAN38ZZ5CY272274</t>
  </si>
  <si>
    <t>TGM 18.340</t>
  </si>
  <si>
    <t>MAN</t>
  </si>
  <si>
    <t>400 kg</t>
  </si>
  <si>
    <t>2 120 cm3</t>
  </si>
  <si>
    <t>BYB 506G</t>
  </si>
  <si>
    <t>Żuk A15</t>
  </si>
  <si>
    <t>FS Lublin</t>
  </si>
  <si>
    <t>4 700 kg</t>
  </si>
  <si>
    <t>4 116 cm3</t>
  </si>
  <si>
    <t>CMG 30CW</t>
  </si>
  <si>
    <t>SUASW3RAP6S680677</t>
  </si>
  <si>
    <t>Tramp A0909L</t>
  </si>
  <si>
    <t>9 250 kg</t>
  </si>
  <si>
    <t>CMG 98EF</t>
  </si>
  <si>
    <t>SUSM902287F003105</t>
  </si>
  <si>
    <t>M90</t>
  </si>
  <si>
    <t>STAR</t>
  </si>
  <si>
    <t>4 580 cm3</t>
  </si>
  <si>
    <t>specjalny</t>
  </si>
  <si>
    <t>CMG N666</t>
  </si>
  <si>
    <t>SUSL70ZZZ4F002230</t>
  </si>
  <si>
    <t>12.185</t>
  </si>
  <si>
    <t>Star L70</t>
  </si>
  <si>
    <t>500 kg</t>
  </si>
  <si>
    <t>1 400 cm3</t>
  </si>
  <si>
    <t>CMG W414</t>
  </si>
  <si>
    <t>WFOUXXGAJU4K48809</t>
  </si>
  <si>
    <t>Fusion</t>
  </si>
  <si>
    <t>Ford</t>
  </si>
  <si>
    <t>4 150 kg</t>
  </si>
  <si>
    <t>5 900 cm3</t>
  </si>
  <si>
    <t>CMG N191</t>
  </si>
  <si>
    <t>SUADW3BDP3S680228</t>
  </si>
  <si>
    <t>A0909L.02.01</t>
  </si>
  <si>
    <t>4 100 kg</t>
  </si>
  <si>
    <t>6 540 cm3</t>
  </si>
  <si>
    <t>CMG L976</t>
  </si>
  <si>
    <t>SVAAW3AAPXS021541</t>
  </si>
  <si>
    <t>H09-2141</t>
  </si>
  <si>
    <t>CMG J903</t>
  </si>
  <si>
    <t>SUASW3AAP2S022078</t>
  </si>
  <si>
    <t>H9-2141</t>
  </si>
  <si>
    <t>CMG 67KE</t>
  </si>
  <si>
    <t xml:space="preserve">Żuk A15 </t>
  </si>
  <si>
    <t>CMG G936</t>
  </si>
  <si>
    <t>Żuk A15 M</t>
  </si>
  <si>
    <t>4 550 kg</t>
  </si>
  <si>
    <t>6 500 cm3</t>
  </si>
  <si>
    <t>CMG 68KE</t>
  </si>
  <si>
    <t>135D12F</t>
  </si>
  <si>
    <t>MARGIRUS</t>
  </si>
  <si>
    <t>3 680 kg</t>
  </si>
  <si>
    <t>6 830 cm3</t>
  </si>
  <si>
    <t>CMG 66CX</t>
  </si>
  <si>
    <t>2,5/16</t>
  </si>
  <si>
    <t>Star 244</t>
  </si>
  <si>
    <t>ASS</t>
  </si>
  <si>
    <t>AC/KR</t>
  </si>
  <si>
    <t>NW</t>
  </si>
  <si>
    <t>OC</t>
  </si>
  <si>
    <t>Do</t>
  </si>
  <si>
    <t>Od</t>
  </si>
  <si>
    <r>
      <t>Ryzyka podlegające ubezpieczeniu w danym pojeździe</t>
    </r>
    <r>
      <rPr>
        <b/>
        <sz val="10"/>
        <color indexed="10"/>
        <rFont val="Arial"/>
        <family val="2"/>
        <charset val="238"/>
      </rPr>
      <t xml:space="preserve"> </t>
    </r>
  </si>
  <si>
    <t>Okres ubezpieczenia AC i KR</t>
  </si>
  <si>
    <t>Okres ubezpieczenia OC i NW</t>
  </si>
  <si>
    <t>Suma ubezpieczenia (wartość pojazdu z VAT)</t>
  </si>
  <si>
    <t>Dopuszczalna masa całkowita</t>
  </si>
  <si>
    <t>Ładowność</t>
  </si>
  <si>
    <t>Ilość miejsc</t>
  </si>
  <si>
    <t>Rok prod.</t>
  </si>
  <si>
    <t>Poj.</t>
  </si>
  <si>
    <t>Rodzaj         (osobowy/ ciężarowy/ specjalny)</t>
  </si>
  <si>
    <t>Nr rej.</t>
  </si>
  <si>
    <t>Nr podw./ nadw.</t>
  </si>
  <si>
    <t>Typ, model</t>
  </si>
  <si>
    <t>Marka</t>
  </si>
  <si>
    <t>Dane pojazdów</t>
  </si>
  <si>
    <t>Tabela nr 4 - Wykaz pojazdów w Gminie Strzelno</t>
  </si>
  <si>
    <t>Odległość lokalizacji od najbliższego zbiornika wodnego</t>
  </si>
  <si>
    <t>Wysokość rocznego budżetu</t>
  </si>
  <si>
    <t>Planowane imprezy w ciągu roku (nie biletowane i nie podlegające ubezpieczeniu obowiązkowemu OC)</t>
  </si>
  <si>
    <t>Elementy mające wpływ na ocenę ryzyka</t>
  </si>
  <si>
    <t xml:space="preserve">Czy w konstrukcji budynków występuje płyta warstwowa? </t>
  </si>
  <si>
    <t xml:space="preserve">Czy od 1997 r. wystąpiło w jednostce ryzyko powodzi? </t>
  </si>
  <si>
    <t>Tabela nr 5 - Szkodowość w Gminie Strzelno</t>
  </si>
  <si>
    <t>gaśnica,drzwi wejściowe szt.1</t>
  </si>
  <si>
    <t>gasnice,drzwi wjściowe szt.2 , zamek szt 4</t>
  </si>
  <si>
    <t>Monitor HP W 2271 D</t>
  </si>
  <si>
    <t>557-16-97-221</t>
  </si>
  <si>
    <t>place zabaw, stołówka</t>
  </si>
  <si>
    <t>1975 (modernizacja 2012, 2016)</t>
  </si>
  <si>
    <t>gaśnica proszkowa -3 szt, hydranty -2 szt.okna parter. -kraty -3szt. Drzwi wejściowe z zabezpieczeniem antywłamaniowym -2 szt.alarm dźwiękowyw całym budynkui na policję-1szt.</t>
  </si>
  <si>
    <t>mini wieża  Sony szt 2</t>
  </si>
  <si>
    <t>557-16-97-267</t>
  </si>
  <si>
    <t>place zabaw</t>
  </si>
  <si>
    <t>tablica interaktywna z osprzętem</t>
  </si>
  <si>
    <t>500m staw</t>
  </si>
  <si>
    <t>557-16-97-250</t>
  </si>
  <si>
    <t>place zabaw, szatnia</t>
  </si>
  <si>
    <t>drukarka</t>
  </si>
  <si>
    <t>6km jezioro</t>
  </si>
  <si>
    <t xml:space="preserve">  557-16-97-244</t>
  </si>
  <si>
    <t>Tablica Interaktywna + aktywne głośniki+ projektor o krótkiej ogniskowej + notebook</t>
  </si>
  <si>
    <t xml:space="preserve">  557-16-97-273</t>
  </si>
  <si>
    <t>gaśnice - 4, kraty w oknach i drzwiach, Urzadzenia alarmowe, sygnalizacja swietlna i dźwiękowa na zewnątrz budynku oraz w środku. Powiadamiana jest policja i straż miejska. Dozór - pracowniczy</t>
  </si>
  <si>
    <t>Szkoła Podstawowa z Oddziałami Dwujęzycznymi im. Jana Dałkowskiego w Strzelnie</t>
  </si>
  <si>
    <t>place zabaw, szatnia, boiska sportowe</t>
  </si>
  <si>
    <t>5km jezioro</t>
  </si>
  <si>
    <t>9. Szkoła Podstawowa z Oddziałami Dwujęzycznymi im. Jana Dałkowskiego w Strzelnie</t>
  </si>
  <si>
    <t>Drukarka Laserowa Monochromatyczna</t>
  </si>
  <si>
    <t>Tablica interaktywna ITC</t>
  </si>
  <si>
    <t>557-16-97-965</t>
  </si>
  <si>
    <t>oczyszczalnie ścieków, warsztaty naprawcze</t>
  </si>
  <si>
    <t>Stacja Uzdatniania Wody</t>
  </si>
  <si>
    <t>GAŚNICE, DOZÓR, ALARM,</t>
  </si>
  <si>
    <t xml:space="preserve">GAŚNICE, DOZÓR, </t>
  </si>
  <si>
    <t>GAŚNICE, DOZÓR</t>
  </si>
  <si>
    <t>GAŚNICE, DOZÓR, ALARM</t>
  </si>
  <si>
    <t>płyta warstwowa</t>
  </si>
  <si>
    <t>960kg</t>
  </si>
  <si>
    <t>2 800kg</t>
  </si>
  <si>
    <t>place zabaw, basen, szatnia, stołówka</t>
  </si>
  <si>
    <t>Budynek ZAZ</t>
  </si>
  <si>
    <t>Ośrodek Szkoleniowo - gospodarczy</t>
  </si>
  <si>
    <t>dzialalność usługowa</t>
  </si>
  <si>
    <t>socjalno- żywieniowy i ogrodniczo- rolny</t>
  </si>
  <si>
    <t>wczasowy</t>
  </si>
  <si>
    <t>Parkowa 10, 88-320 Strzelno</t>
  </si>
  <si>
    <t>Przyjezierze, ul. Topolowa, 88-324 Jeziora Wielkie</t>
  </si>
  <si>
    <t>beton, cegła czerwona, pustaki</t>
  </si>
  <si>
    <t>żelbeton</t>
  </si>
  <si>
    <t>gaśnice proszkowe 30szt, hydranty wewnętrzne 7 szt, czujniki p/poż w każdym pomieszczeniu, oddymiacze 4 szt,  dozór pracowniczy, dozór agencji ochrony całodobowy, monitoring zewnętrzny</t>
  </si>
  <si>
    <t>200m staw</t>
  </si>
  <si>
    <t>podłoga interaktywna</t>
  </si>
  <si>
    <t>kopiarka Konica minolta</t>
  </si>
  <si>
    <t xml:space="preserve">drukarka </t>
  </si>
  <si>
    <t>bieżnia insportline zondi</t>
  </si>
  <si>
    <t>telefon fax</t>
  </si>
  <si>
    <t>bieżnia energetic body</t>
  </si>
  <si>
    <t>waga WPT</t>
  </si>
  <si>
    <t>sprzęt naglaśniający</t>
  </si>
  <si>
    <t>laser biostymulacyjny</t>
  </si>
  <si>
    <t>ciśnieniomierz</t>
  </si>
  <si>
    <t>zestaw EEG Biofeedback</t>
  </si>
  <si>
    <t>drukarka ELZAB Mera</t>
  </si>
  <si>
    <t>kasa ELZAB Mera</t>
  </si>
  <si>
    <t>klimatyzator przenośny</t>
  </si>
  <si>
    <t>projektor Hitachi</t>
  </si>
  <si>
    <t>laptop HP/ Intel i5</t>
  </si>
  <si>
    <t>laptop HP Elite/ Intel Core</t>
  </si>
  <si>
    <t>kasa ELZAB mini 511</t>
  </si>
  <si>
    <t>557-17-01-276</t>
  </si>
  <si>
    <t>kopiarka konika 2 szt.</t>
  </si>
  <si>
    <t>klawiatura sterująca</t>
  </si>
  <si>
    <t>notebook Asus szt. 3</t>
  </si>
  <si>
    <t>laptop HP szt. 2</t>
  </si>
  <si>
    <t>notebook HP</t>
  </si>
  <si>
    <t>Niszczarka - 1 szt.</t>
  </si>
  <si>
    <t>H9-21.41S</t>
  </si>
  <si>
    <t>SUASW3AAP1S021971</t>
  </si>
  <si>
    <t>KNS U001</t>
  </si>
  <si>
    <t xml:space="preserve">6 540 cm3 </t>
  </si>
  <si>
    <t>Nissan</t>
  </si>
  <si>
    <t>Terrano 2,7D</t>
  </si>
  <si>
    <t>VSKTVUR20V0327682</t>
  </si>
  <si>
    <t>CT 92159</t>
  </si>
  <si>
    <t>12 500kg</t>
  </si>
  <si>
    <t>1 390cm3</t>
  </si>
  <si>
    <t>2 663 cm3</t>
  </si>
  <si>
    <t>2 580kg</t>
  </si>
  <si>
    <t>Budynek Mag. OC</t>
  </si>
  <si>
    <t xml:space="preserve">Budynek gospodarczy </t>
  </si>
  <si>
    <t>„Budynek gospodarczy</t>
  </si>
  <si>
    <t>Budynek MGOKiR – sala kina</t>
  </si>
  <si>
    <t xml:space="preserve">Świetlica </t>
  </si>
  <si>
    <t>Garaż OSP</t>
  </si>
  <si>
    <t>ul. Rynek 3, Strzelno Budynek B</t>
  </si>
  <si>
    <t xml:space="preserve">ul. Rynek 8, Strzelno </t>
  </si>
  <si>
    <t>ul. Spichrzowa 13, Strzelno</t>
  </si>
  <si>
    <t xml:space="preserve">ul. Ścianki 13, Strzelno </t>
  </si>
  <si>
    <t>ul. Gimnazjalna 22, Strzelno</t>
  </si>
  <si>
    <t>ul. Magazynowa 9 (blok), Strzelno</t>
  </si>
  <si>
    <t>ul. Kard. Wyszyńskiego 2, Strzelno</t>
  </si>
  <si>
    <t xml:space="preserve"> Pl. św. Wojciecha 2, Strzelno</t>
  </si>
  <si>
    <t xml:space="preserve">Markowice </t>
  </si>
  <si>
    <t>drewno, prefabr. Żelbetowe</t>
  </si>
  <si>
    <t>eternit</t>
  </si>
  <si>
    <t>dachówka, płyta, ondulina</t>
  </si>
  <si>
    <t>dachówka, trzyszpaltowy</t>
  </si>
  <si>
    <t>Papa-płaski, dachówka, dwuspadowy</t>
  </si>
  <si>
    <t>dachówka, dwuspadowa</t>
  </si>
  <si>
    <t xml:space="preserve">papa  </t>
  </si>
  <si>
    <t>płyty prefabr. kanałowe</t>
  </si>
  <si>
    <t xml:space="preserve">papa   </t>
  </si>
  <si>
    <t>Liczba szkód</t>
  </si>
  <si>
    <t>Suma wypłaconych odszkodowań</t>
  </si>
  <si>
    <t>Ryzyko</t>
  </si>
  <si>
    <t>Krótki opis szkody</t>
  </si>
  <si>
    <t>2014 rok</t>
  </si>
  <si>
    <t>ogień</t>
  </si>
  <si>
    <t>zerwanie dachu i zalanie pomieszczeń wskutek silnych wiatrów (3.024zł); zalanie pomieszczeń wskutek awarii systemu centralnego (721zł)</t>
  </si>
  <si>
    <t>OC dróg</t>
  </si>
  <si>
    <t>uszkodzenie pojazdu</t>
  </si>
  <si>
    <t>OC ogólne</t>
  </si>
  <si>
    <t>zalanie pomieszczeń w lokalu mieszkalnym (1.291zł + 788,19zł); uszkodzenie pojazdu w wyniku spadnięcia dachówki (3.396,07zł)</t>
  </si>
  <si>
    <t>OC komunikacyjne</t>
  </si>
  <si>
    <t>2015 rok</t>
  </si>
  <si>
    <t>zalanie pomieszczeń w lokalu mieszkalnym</t>
  </si>
  <si>
    <t>pożar w budynkach mieszkalnych (103.949,30zł); zalanie pomieszczeń szkoły wskutek ulewnych deszczy (2.431zł); zalanie pomieszczeń szkoły wskutek awarii instalacji wodnej (1.075zł); zalanie pomieszczeń szkoły wskutek awarii systemu odwadniania dachu (746zł); zniszczenie budynku wskutek przewrócenia się drzewa podczas porywistego wiatru (100zł)</t>
  </si>
  <si>
    <t>2016 rok</t>
  </si>
  <si>
    <t>Auto Casco</t>
  </si>
  <si>
    <t>elektronika</t>
  </si>
  <si>
    <t>uszkodzenie monitoringu miejskiego</t>
  </si>
  <si>
    <t>uszkodzenie ogrodzenia wskutek przewrócenia się drzewa (656zł); zalanie lokalu mieszkalnego (444zł + 302zł + 1.089zł + 196zł + 750zł + 1.197,83zł + 200,48zł);</t>
  </si>
  <si>
    <t>uszkodzenie dachu wskutek przejścia trąby powietrznej (4.617,51zł); uszkodzenie dachu wskutek ulewnego deszczu i silnych porywów wiatru (5.234zł); zalanie pomieszczeń szkoły w wyniku ulewnych deszczy i silnych porywów wiatru (2.556zł); zalanie pomieszczenia pracowni komputerowej (44zł); zalanie świetlicy w wyniku ulewnego deszczu (1.658zł); pożar w budynku mieszkalnym (167.305zł)</t>
  </si>
  <si>
    <t>uraz ciała (22.840zł + 8.651,48zł + 2.500zł)</t>
  </si>
  <si>
    <t>2017 rok</t>
  </si>
  <si>
    <t>zalanie pomieszczeń przedszkola wskutek intensywnych opadów deszczu (1.934,51zł); zalanie szkoły wskutek pęknięcia bojlera ciepłej wody (2.813zł); zalanie szkoły w wyniku pęknięcia rury (3.244zł)</t>
  </si>
  <si>
    <t>zalanie lokalu mieszkalnego (1.185,48zł + 447,59zł)</t>
  </si>
  <si>
    <t>Raport szkodowy opracowany na podstawie danych od Ubezpieczycieli - stan na dzień 02.10.2017</t>
  </si>
  <si>
    <t>01.01.2018 01.01.2019 01.01.2020</t>
  </si>
  <si>
    <t>31.12.2018 31.12.2019 31.12.2020</t>
  </si>
  <si>
    <t>22.08.2018 22.08.2019 22.08.2020</t>
  </si>
  <si>
    <t xml:space="preserve">21.08.2019 21.08.2020  21.08.2021  </t>
  </si>
  <si>
    <t>27.08.2018 27.08.2019 27.08.2020</t>
  </si>
  <si>
    <t>26.08.2019 26.08.2020 26.08.2021</t>
  </si>
  <si>
    <t>22.12.2018 22.12.2019 22.12.2020</t>
  </si>
  <si>
    <t>21.12.2019 21.12.2020 21.12.2021</t>
  </si>
  <si>
    <t>01.10.2018 01.10.2019 01.10.2020</t>
  </si>
  <si>
    <t>30.09.2019 30.09.2020 30.09.2021</t>
  </si>
  <si>
    <t>14.02.2018 14.02.2019 14.02.2020</t>
  </si>
  <si>
    <t>13.02.2019 13.02.2020 13.02.2021</t>
  </si>
  <si>
    <t>03.12.2018 03.12.2019 03.12.2020</t>
  </si>
  <si>
    <t>02.12.2019 02.12.2020 02.12.2021</t>
  </si>
  <si>
    <t>12.01.2018 12.01.2019 12.01.2020</t>
  </si>
  <si>
    <t>11.01.2019 11.01.2020 11.01.2021</t>
  </si>
  <si>
    <t>25.10.2018 25.10.2019 25.10.2020</t>
  </si>
  <si>
    <t xml:space="preserve">24.10.2019 24.10.2020  24.10.2021 </t>
  </si>
  <si>
    <t>16.01.2018  16.01.2019  16.01.2020</t>
  </si>
  <si>
    <t>15.01.2019 15.01.2020 15.01.2021</t>
  </si>
  <si>
    <t>07.12.2018  07.12.2019  07.12.2020</t>
  </si>
  <si>
    <t>06.12.2019 06.12.2020 06.12.2021</t>
  </si>
  <si>
    <t>16.12.2018 16.12.2019 16.12.2020</t>
  </si>
  <si>
    <t>15.12.2019 15.12.2020 15.12.2021</t>
  </si>
  <si>
    <t>05.11.2018 05.11.2019 05.11.2020</t>
  </si>
  <si>
    <t>04.11.2019 04.11.2020 04.11.2021</t>
  </si>
  <si>
    <t>30.08.2018 30.08.2019 30.08.2020</t>
  </si>
  <si>
    <t>29.08.2019 29.08.2020 29.08.2021</t>
  </si>
  <si>
    <t>18.04.2018 18.04.2019 18.04.2020</t>
  </si>
  <si>
    <t>17.04.2019 17.04.2020 17.04.2021</t>
  </si>
  <si>
    <t>29.09.2018 29.09.2019 29.09.2020</t>
  </si>
  <si>
    <t>28.09.2019 28.09.2020 28.09.2021</t>
  </si>
  <si>
    <t>11.09.2018 11.09.2019 11.09.2020</t>
  </si>
  <si>
    <t>10.09.2019 10.09.2020 10.09.2021</t>
  </si>
  <si>
    <t>07.05.2018 07.05.2019 07.05.2020</t>
  </si>
  <si>
    <t>06.05.2019 06.05.2020 06.05.2021</t>
  </si>
  <si>
    <t>11.05.2018 11.05.2018 11.05.2018</t>
  </si>
  <si>
    <t>10.05.2019 10.05.2020 10.05.2021</t>
  </si>
  <si>
    <t>06.11.2019 06.11.2020 06.11.2021</t>
  </si>
  <si>
    <t>07.11.2018 07.11.2019 07.11.2020</t>
  </si>
  <si>
    <t>13.03.2018 13.03.2019 13.03.2020</t>
  </si>
  <si>
    <t>12.03.2019 12.03.2020 12.03.2021</t>
  </si>
  <si>
    <t>16.11.2018 16.11.2019 16.11.2020</t>
  </si>
  <si>
    <t>15.11.2019 15.11.2020 15.11.2021</t>
  </si>
  <si>
    <t>15.02.2018 15.02.2019 15.02.2020</t>
  </si>
  <si>
    <t>14.02.2019 14.02.2020 14.02.2021</t>
  </si>
  <si>
    <t>22.10.2018 22.10.2019 22.10.2020</t>
  </si>
  <si>
    <t>21.10.2019 21.10.2020 21.10.2021</t>
  </si>
  <si>
    <t>18.07.2018 18.07.2019 18.07.2020</t>
  </si>
  <si>
    <t>17.07.2019 17.07.2020 17.07.2021</t>
  </si>
  <si>
    <t>14.12.2018 14.12.2019 14.12.2020</t>
  </si>
  <si>
    <t>13.12.2019 13.12.2020 13.12.2021</t>
  </si>
  <si>
    <t>08.02.2018 08.02.2019 08.02.2020</t>
  </si>
  <si>
    <t>07.02.2019 07.02.2020 07.02.2021</t>
  </si>
  <si>
    <t>30.12.2019 30.12.2020 30.12.2021</t>
  </si>
  <si>
    <t>26.11.2018 26.11.2019 26.11.2020</t>
  </si>
  <si>
    <t>25.11.2019 25.11.2020 25.11.2021</t>
  </si>
  <si>
    <t>Zespół Szkolno- Przedszkolny w Strzelnie - Szkoła Podstawowa w Strzelnie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</si>
</sst>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  <numFmt numFmtId="166" formatCode="&quot; &quot;#,##0.00&quot; &quot;[$zł-415]&quot; &quot;;&quot;-&quot;#,##0.00&quot; &quot;[$zł-415]&quot; &quot;;&quot; -&quot;00&quot; &quot;[$zł-415]&quot; &quot;;&quot; &quot;@&quot; &quot;"/>
    <numFmt numFmtId="167" formatCode="#,##0.00\ _z_ł"/>
    <numFmt numFmtId="168" formatCode="d/mm/yyyy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rgb="FF000000"/>
      <name val="Arial"/>
      <family val="2"/>
      <charset val="238"/>
    </font>
    <font>
      <sz val="10.5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charset val="238"/>
    </font>
    <font>
      <b/>
      <i/>
      <u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2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44" fontId="0" fillId="0" borderId="2" xfId="5" applyFont="1" applyFill="1" applyBorder="1" applyAlignment="1" applyProtection="1">
      <alignment horizontal="center" vertical="center" wrapText="1"/>
    </xf>
    <xf numFmtId="44" fontId="9" fillId="0" borderId="2" xfId="5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44" fontId="0" fillId="0" borderId="0" xfId="5" applyFont="1"/>
    <xf numFmtId="44" fontId="6" fillId="0" borderId="1" xfId="5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7" fontId="3" fillId="0" borderId="1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2" fillId="5" borderId="0" xfId="0" applyFont="1" applyFill="1"/>
    <xf numFmtId="44" fontId="0" fillId="0" borderId="2" xfId="5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0" borderId="1" xfId="5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3" xfId="5" applyFont="1" applyFill="1" applyBorder="1" applyAlignment="1" applyProtection="1">
      <alignment vertical="center" wrapText="1"/>
    </xf>
    <xf numFmtId="44" fontId="0" fillId="0" borderId="6" xfId="5" applyFont="1" applyFill="1" applyBorder="1" applyAlignment="1" applyProtection="1">
      <alignment horizontal="center" vertical="center" wrapText="1"/>
    </xf>
    <xf numFmtId="44" fontId="9" fillId="0" borderId="21" xfId="5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4" fontId="1" fillId="0" borderId="0" xfId="5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7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4" fontId="0" fillId="0" borderId="1" xfId="5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8" fontId="3" fillId="0" borderId="6" xfId="0" applyNumberFormat="1" applyFont="1" applyFill="1" applyBorder="1" applyAlignment="1">
      <alignment horizontal="center" vertical="center" wrapText="1"/>
    </xf>
    <xf numFmtId="44" fontId="3" fillId="0" borderId="5" xfId="5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4" fontId="1" fillId="0" borderId="1" xfId="5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164" fontId="20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1" xfId="5" applyFont="1" applyFill="1" applyBorder="1" applyAlignment="1">
      <alignment horizontal="center" vertical="center" wrapText="1"/>
    </xf>
    <xf numFmtId="44" fontId="13" fillId="0" borderId="1" xfId="5" applyFont="1" applyBorder="1" applyAlignment="1">
      <alignment horizontal="center" vertical="center" wrapText="1"/>
    </xf>
    <xf numFmtId="44" fontId="0" fillId="0" borderId="1" xfId="5" applyFont="1" applyFill="1" applyBorder="1" applyAlignment="1">
      <alignment vertical="center"/>
    </xf>
    <xf numFmtId="44" fontId="0" fillId="0" borderId="0" xfId="5" applyFont="1" applyAlignment="1">
      <alignment vertical="center"/>
    </xf>
    <xf numFmtId="44" fontId="4" fillId="0" borderId="0" xfId="5" applyFont="1" applyAlignment="1">
      <alignment horizontal="right" vertical="center"/>
    </xf>
    <xf numFmtId="44" fontId="0" fillId="0" borderId="0" xfId="5" applyFont="1" applyFill="1" applyAlignment="1">
      <alignment vertical="center"/>
    </xf>
    <xf numFmtId="0" fontId="0" fillId="0" borderId="0" xfId="0" applyAlignment="1">
      <alignment wrapText="1"/>
    </xf>
    <xf numFmtId="0" fontId="1" fillId="0" borderId="0" xfId="5" applyNumberFormat="1" applyFont="1" applyFill="1" applyAlignment="1">
      <alignment vertical="center"/>
    </xf>
    <xf numFmtId="44" fontId="3" fillId="0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8" fontId="2" fillId="0" borderId="1" xfId="5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44" fontId="1" fillId="0" borderId="1" xfId="5" applyFont="1" applyFill="1" applyBorder="1" applyAlignment="1">
      <alignment horizontal="center" vertical="center"/>
    </xf>
    <xf numFmtId="3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44" fontId="2" fillId="0" borderId="1" xfId="5" applyFont="1" applyFill="1" applyBorder="1" applyAlignment="1">
      <alignment horizontal="center" vertical="center"/>
    </xf>
    <xf numFmtId="44" fontId="3" fillId="0" borderId="1" xfId="5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66" fontId="3" fillId="6" borderId="1" xfId="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8" applyFont="1" applyBorder="1" applyAlignment="1">
      <alignment horizontal="center" vertical="center" wrapText="1"/>
    </xf>
    <xf numFmtId="166" fontId="1" fillId="0" borderId="1" xfId="8" applyFont="1" applyBorder="1" applyAlignment="1">
      <alignment horizontal="left" vertical="center" wrapText="1"/>
    </xf>
    <xf numFmtId="0" fontId="1" fillId="0" borderId="1" xfId="8" applyNumberFormat="1" applyFont="1" applyBorder="1" applyAlignment="1">
      <alignment horizontal="left" vertical="center" wrapText="1"/>
    </xf>
    <xf numFmtId="166" fontId="1" fillId="0" borderId="1" xfId="8" applyFont="1" applyFill="1" applyBorder="1" applyAlignment="1">
      <alignment horizontal="center" vertical="center" wrapText="1"/>
    </xf>
    <xf numFmtId="166" fontId="1" fillId="0" borderId="1" xfId="8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166" fontId="3" fillId="4" borderId="1" xfId="8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6" fontId="1" fillId="4" borderId="1" xfId="8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6" fontId="1" fillId="0" borderId="0" xfId="8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166" fontId="1" fillId="0" borderId="0" xfId="8" applyFont="1" applyBorder="1" applyAlignment="1">
      <alignment horizontal="center" vertical="center" wrapText="1"/>
    </xf>
    <xf numFmtId="166" fontId="1" fillId="0" borderId="0" xfId="8" applyFont="1" applyBorder="1" applyAlignment="1">
      <alignment horizontal="left" vertical="center" wrapText="1"/>
    </xf>
    <xf numFmtId="0" fontId="21" fillId="0" borderId="0" xfId="0" applyFont="1" applyFill="1"/>
    <xf numFmtId="0" fontId="1" fillId="0" borderId="0" xfId="0" applyFont="1" applyFill="1"/>
    <xf numFmtId="49" fontId="1" fillId="0" borderId="1" xfId="0" applyNumberFormat="1" applyFont="1" applyFill="1" applyBorder="1" applyAlignment="1">
      <alignment vertical="center" wrapText="1"/>
    </xf>
    <xf numFmtId="44" fontId="1" fillId="0" borderId="1" xfId="5" applyFont="1" applyFill="1" applyBorder="1" applyAlignment="1">
      <alignment horizontal="right" vertical="center"/>
    </xf>
    <xf numFmtId="44" fontId="1" fillId="0" borderId="1" xfId="5" applyFont="1" applyFill="1" applyBorder="1" applyAlignment="1">
      <alignment horizontal="right" vertical="center" wrapText="1"/>
    </xf>
    <xf numFmtId="0" fontId="1" fillId="0" borderId="4" xfId="3" applyFont="1" applyFill="1" applyBorder="1" applyAlignment="1">
      <alignment vertical="center" wrapText="1"/>
    </xf>
    <xf numFmtId="44" fontId="11" fillId="0" borderId="5" xfId="5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7" fontId="2" fillId="0" borderId="1" xfId="5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7" fontId="2" fillId="0" borderId="1" xfId="7" applyNumberFormat="1" applyFont="1" applyFill="1" applyBorder="1" applyAlignment="1" applyProtection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44" fontId="3" fillId="4" borderId="1" xfId="5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4" fontId="0" fillId="0" borderId="1" xfId="5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44" fontId="3" fillId="0" borderId="1" xfId="5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0">
    <cellStyle name="Normalny" xfId="0" builtinId="0"/>
    <cellStyle name="Normalny 2" xfId="1"/>
    <cellStyle name="Normalny 3" xfId="2"/>
    <cellStyle name="Normalny 4" xfId="9"/>
    <cellStyle name="Normalny_Arkusz1" xfId="3"/>
    <cellStyle name="TableStyleLight1" xfId="4"/>
    <cellStyle name="Walutowy" xfId="5" builtinId="4"/>
    <cellStyle name="Walutowy 2" xfId="6"/>
    <cellStyle name="Walutowy 3" xfId="7"/>
    <cellStyle name="Walutowy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848350" y="2381250"/>
    <xdr:ext cx="1219200" cy="704850"/>
    <xdr:sp macro="" textlink="">
      <xdr:nvSpPr>
        <xdr:cNvPr id="2" name="Text Box 1" hidden="1"/>
        <xdr:cNvSpPr txBox="1">
          <a:spLocks noChangeArrowheads="1"/>
        </xdr:cNvSpPr>
      </xdr:nvSpPr>
      <xdr:spPr bwMode="auto">
        <a:xfrm>
          <a:off x="5848350" y="2381250"/>
          <a:ext cx="12192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absoluteAnchor>
  <xdr:absoluteAnchor>
    <xdr:pos x="5848350" y="5495925"/>
    <xdr:ext cx="1219200" cy="704850"/>
    <xdr:sp macro="" textlink="">
      <xdr:nvSpPr>
        <xdr:cNvPr id="3" name="Text Box 2" hidden="1"/>
        <xdr:cNvSpPr txBox="1">
          <a:spLocks noChangeArrowheads="1"/>
        </xdr:cNvSpPr>
      </xdr:nvSpPr>
      <xdr:spPr bwMode="auto">
        <a:xfrm>
          <a:off x="5848350" y="5495925"/>
          <a:ext cx="12192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topLeftCell="A4" zoomScale="90" zoomScaleNormal="120" zoomScaleSheetLayoutView="90" workbookViewId="0">
      <selection activeCell="B9" sqref="B9"/>
    </sheetView>
  </sheetViews>
  <sheetFormatPr defaultRowHeight="12.75" x14ac:dyDescent="0.2"/>
  <cols>
    <col min="1" max="1" width="5.42578125" customWidth="1"/>
    <col min="2" max="2" width="43.85546875" customWidth="1"/>
    <col min="3" max="3" width="34.85546875" customWidth="1"/>
    <col min="4" max="4" width="20.42578125" customWidth="1"/>
    <col min="5" max="5" width="18.42578125" style="20" customWidth="1"/>
    <col min="6" max="6" width="18.5703125" customWidth="1"/>
    <col min="7" max="7" width="19.140625" style="20" customWidth="1"/>
    <col min="8" max="8" width="19.42578125" style="120" customWidth="1"/>
    <col min="9" max="9" width="17.85546875" style="120" customWidth="1"/>
    <col min="10" max="11" width="17.85546875" customWidth="1"/>
    <col min="12" max="12" width="17.85546875" style="51" customWidth="1"/>
    <col min="13" max="13" width="26.140625" customWidth="1"/>
  </cols>
  <sheetData>
    <row r="1" spans="1:13" ht="18" customHeight="1" x14ac:dyDescent="0.2">
      <c r="A1" s="195" t="s">
        <v>45</v>
      </c>
      <c r="B1" s="196"/>
      <c r="C1" s="196"/>
      <c r="D1" s="196"/>
      <c r="E1" s="196"/>
      <c r="F1" s="24"/>
    </row>
    <row r="3" spans="1:13" ht="66.75" customHeight="1" x14ac:dyDescent="0.2">
      <c r="A3" s="25" t="s">
        <v>3</v>
      </c>
      <c r="B3" s="25" t="s">
        <v>4</v>
      </c>
      <c r="C3" s="25" t="s">
        <v>46</v>
      </c>
      <c r="D3" s="25" t="s">
        <v>5</v>
      </c>
      <c r="E3" s="25" t="s">
        <v>6</v>
      </c>
      <c r="F3" s="26" t="s">
        <v>7</v>
      </c>
      <c r="G3" s="26" t="s">
        <v>21</v>
      </c>
      <c r="H3" s="26" t="s">
        <v>690</v>
      </c>
      <c r="I3" s="26" t="s">
        <v>691</v>
      </c>
      <c r="J3" s="26" t="s">
        <v>687</v>
      </c>
      <c r="K3" s="26" t="s">
        <v>692</v>
      </c>
      <c r="L3" s="115" t="s">
        <v>688</v>
      </c>
      <c r="M3" s="26" t="s">
        <v>689</v>
      </c>
    </row>
    <row r="4" spans="1:13" s="4" customFormat="1" ht="25.5" customHeight="1" x14ac:dyDescent="0.2">
      <c r="A4" s="125">
        <v>1</v>
      </c>
      <c r="B4" s="126" t="s">
        <v>47</v>
      </c>
      <c r="C4" s="127" t="s">
        <v>48</v>
      </c>
      <c r="D4" s="43" t="s">
        <v>359</v>
      </c>
      <c r="E4" s="128" t="s">
        <v>360</v>
      </c>
      <c r="F4" s="125">
        <v>58</v>
      </c>
      <c r="G4" s="76" t="s">
        <v>72</v>
      </c>
      <c r="H4" s="76" t="s">
        <v>72</v>
      </c>
      <c r="I4" s="76" t="s">
        <v>72</v>
      </c>
      <c r="J4" s="76" t="s">
        <v>72</v>
      </c>
      <c r="K4" s="76" t="s">
        <v>73</v>
      </c>
      <c r="L4" s="129">
        <v>26713361.879999999</v>
      </c>
      <c r="M4" s="125">
        <v>3</v>
      </c>
    </row>
    <row r="5" spans="1:13" s="7" customFormat="1" ht="25.5" customHeight="1" x14ac:dyDescent="0.2">
      <c r="A5" s="125">
        <v>2</v>
      </c>
      <c r="B5" s="126" t="s">
        <v>62</v>
      </c>
      <c r="C5" s="127" t="s">
        <v>49</v>
      </c>
      <c r="D5" s="76" t="s">
        <v>710</v>
      </c>
      <c r="E5" s="130" t="s">
        <v>71</v>
      </c>
      <c r="F5" s="125">
        <v>19</v>
      </c>
      <c r="G5" s="125">
        <v>41</v>
      </c>
      <c r="H5" s="75" t="s">
        <v>72</v>
      </c>
      <c r="I5" s="75" t="s">
        <v>73</v>
      </c>
      <c r="J5" s="76" t="s">
        <v>709</v>
      </c>
      <c r="K5" s="76" t="s">
        <v>73</v>
      </c>
      <c r="L5" s="131" t="s">
        <v>72</v>
      </c>
      <c r="M5" s="125">
        <v>1</v>
      </c>
    </row>
    <row r="6" spans="1:13" s="7" customFormat="1" ht="25.5" customHeight="1" x14ac:dyDescent="0.2">
      <c r="A6" s="125">
        <v>3</v>
      </c>
      <c r="B6" s="126" t="s">
        <v>63</v>
      </c>
      <c r="C6" s="127" t="s">
        <v>50</v>
      </c>
      <c r="D6" s="75" t="s">
        <v>702</v>
      </c>
      <c r="E6" s="132" t="s">
        <v>102</v>
      </c>
      <c r="F6" s="125">
        <v>25</v>
      </c>
      <c r="G6" s="125">
        <v>90</v>
      </c>
      <c r="H6" s="75" t="s">
        <v>703</v>
      </c>
      <c r="I6" s="75" t="s">
        <v>73</v>
      </c>
      <c r="J6" s="76" t="s">
        <v>705</v>
      </c>
      <c r="K6" s="76" t="s">
        <v>73</v>
      </c>
      <c r="L6" s="131" t="s">
        <v>72</v>
      </c>
      <c r="M6" s="76" t="s">
        <v>72</v>
      </c>
    </row>
    <row r="7" spans="1:13" s="7" customFormat="1" ht="25.5" customHeight="1" x14ac:dyDescent="0.2">
      <c r="A7" s="125">
        <v>4</v>
      </c>
      <c r="B7" s="126" t="s">
        <v>64</v>
      </c>
      <c r="C7" s="127" t="s">
        <v>51</v>
      </c>
      <c r="D7" s="76" t="s">
        <v>706</v>
      </c>
      <c r="E7" s="133" t="s">
        <v>117</v>
      </c>
      <c r="F7" s="125">
        <v>20</v>
      </c>
      <c r="G7" s="125">
        <v>123</v>
      </c>
      <c r="H7" s="75" t="s">
        <v>707</v>
      </c>
      <c r="I7" s="75" t="s">
        <v>73</v>
      </c>
      <c r="J7" s="76" t="s">
        <v>72</v>
      </c>
      <c r="K7" s="76" t="s">
        <v>73</v>
      </c>
      <c r="L7" s="131" t="s">
        <v>72</v>
      </c>
      <c r="M7" s="125">
        <v>10</v>
      </c>
    </row>
    <row r="8" spans="1:13" s="7" customFormat="1" ht="31.5" customHeight="1" x14ac:dyDescent="0.2">
      <c r="A8" s="125">
        <v>5</v>
      </c>
      <c r="B8" s="126" t="s">
        <v>65</v>
      </c>
      <c r="C8" s="127" t="s">
        <v>52</v>
      </c>
      <c r="D8" s="76" t="s">
        <v>712</v>
      </c>
      <c r="E8" s="134" t="s">
        <v>130</v>
      </c>
      <c r="F8" s="125">
        <v>18</v>
      </c>
      <c r="G8" s="125">
        <v>74</v>
      </c>
      <c r="H8" s="75" t="s">
        <v>72</v>
      </c>
      <c r="I8" s="75" t="s">
        <v>72</v>
      </c>
      <c r="J8" s="75" t="s">
        <v>72</v>
      </c>
      <c r="K8" s="75" t="s">
        <v>72</v>
      </c>
      <c r="L8" s="75" t="s">
        <v>72</v>
      </c>
      <c r="M8" s="75" t="s">
        <v>72</v>
      </c>
    </row>
    <row r="9" spans="1:13" s="7" customFormat="1" ht="30" customHeight="1" x14ac:dyDescent="0.2">
      <c r="A9" s="125">
        <v>6</v>
      </c>
      <c r="B9" s="137" t="s">
        <v>886</v>
      </c>
      <c r="C9" s="127" t="s">
        <v>70</v>
      </c>
      <c r="D9" s="125" t="s">
        <v>363</v>
      </c>
      <c r="E9" s="135" t="s">
        <v>148</v>
      </c>
      <c r="F9" s="125">
        <v>53</v>
      </c>
      <c r="G9" s="125">
        <v>444</v>
      </c>
      <c r="H9" s="75" t="s">
        <v>72</v>
      </c>
      <c r="I9" s="75" t="s">
        <v>72</v>
      </c>
      <c r="J9" s="75" t="s">
        <v>72</v>
      </c>
      <c r="K9" s="75" t="s">
        <v>72</v>
      </c>
      <c r="L9" s="75" t="s">
        <v>72</v>
      </c>
      <c r="M9" s="75" t="s">
        <v>72</v>
      </c>
    </row>
    <row r="10" spans="1:13" s="4" customFormat="1" ht="35.25" customHeight="1" x14ac:dyDescent="0.2">
      <c r="A10" s="125">
        <v>7</v>
      </c>
      <c r="B10" s="126" t="s">
        <v>67</v>
      </c>
      <c r="C10" s="127" t="s">
        <v>53</v>
      </c>
      <c r="D10" s="125" t="s">
        <v>363</v>
      </c>
      <c r="E10" s="134" t="s">
        <v>148</v>
      </c>
      <c r="F10" s="125">
        <v>18</v>
      </c>
      <c r="G10" s="125">
        <v>120</v>
      </c>
      <c r="H10" s="75" t="s">
        <v>72</v>
      </c>
      <c r="I10" s="75" t="s">
        <v>72</v>
      </c>
      <c r="J10" s="75" t="s">
        <v>72</v>
      </c>
      <c r="K10" s="75" t="s">
        <v>72</v>
      </c>
      <c r="L10" s="75" t="s">
        <v>72</v>
      </c>
      <c r="M10" s="75" t="s">
        <v>72</v>
      </c>
    </row>
    <row r="11" spans="1:13" s="4" customFormat="1" ht="35.25" customHeight="1" x14ac:dyDescent="0.2">
      <c r="A11" s="125">
        <v>8</v>
      </c>
      <c r="B11" s="126" t="s">
        <v>68</v>
      </c>
      <c r="C11" s="127" t="s">
        <v>54</v>
      </c>
      <c r="D11" s="76" t="s">
        <v>697</v>
      </c>
      <c r="E11" s="136" t="s">
        <v>155</v>
      </c>
      <c r="F11" s="125">
        <v>17</v>
      </c>
      <c r="G11" s="125">
        <v>120</v>
      </c>
      <c r="H11" s="75" t="s">
        <v>698</v>
      </c>
      <c r="I11" s="75" t="s">
        <v>73</v>
      </c>
      <c r="J11" s="76" t="s">
        <v>72</v>
      </c>
      <c r="K11" s="76" t="s">
        <v>73</v>
      </c>
      <c r="L11" s="131" t="s">
        <v>72</v>
      </c>
      <c r="M11" s="76" t="s">
        <v>72</v>
      </c>
    </row>
    <row r="12" spans="1:13" s="4" customFormat="1" ht="25.5" x14ac:dyDescent="0.2">
      <c r="A12" s="125">
        <v>9</v>
      </c>
      <c r="B12" s="137" t="s">
        <v>714</v>
      </c>
      <c r="C12" s="127" t="s">
        <v>55</v>
      </c>
      <c r="D12" s="138" t="s">
        <v>760</v>
      </c>
      <c r="E12" s="138">
        <v>368092304</v>
      </c>
      <c r="F12" s="125">
        <v>51</v>
      </c>
      <c r="G12" s="125">
        <v>259</v>
      </c>
      <c r="H12" s="75" t="s">
        <v>715</v>
      </c>
      <c r="I12" s="75" t="s">
        <v>80</v>
      </c>
      <c r="J12" s="76" t="s">
        <v>716</v>
      </c>
      <c r="K12" s="76" t="s">
        <v>73</v>
      </c>
      <c r="L12" s="131" t="s">
        <v>72</v>
      </c>
      <c r="M12" s="125">
        <v>4</v>
      </c>
    </row>
    <row r="13" spans="1:13" s="4" customFormat="1" ht="25.5" customHeight="1" x14ac:dyDescent="0.2">
      <c r="A13" s="125">
        <v>10</v>
      </c>
      <c r="B13" s="126" t="s">
        <v>56</v>
      </c>
      <c r="C13" s="127" t="s">
        <v>57</v>
      </c>
      <c r="D13" s="125" t="s">
        <v>364</v>
      </c>
      <c r="E13" s="139" t="s">
        <v>161</v>
      </c>
      <c r="F13" s="125">
        <v>12</v>
      </c>
      <c r="G13" s="76" t="s">
        <v>72</v>
      </c>
      <c r="H13" s="75" t="s">
        <v>72</v>
      </c>
      <c r="I13" s="75" t="s">
        <v>72</v>
      </c>
      <c r="J13" s="76" t="s">
        <v>72</v>
      </c>
      <c r="K13" s="76" t="s">
        <v>73</v>
      </c>
      <c r="L13" s="140">
        <v>425000</v>
      </c>
      <c r="M13" s="76" t="s">
        <v>72</v>
      </c>
    </row>
    <row r="14" spans="1:13" s="4" customFormat="1" ht="29.25" customHeight="1" x14ac:dyDescent="0.2">
      <c r="A14" s="125">
        <v>11</v>
      </c>
      <c r="B14" s="126" t="s">
        <v>58</v>
      </c>
      <c r="C14" s="127" t="s">
        <v>59</v>
      </c>
      <c r="D14" s="125" t="s">
        <v>365</v>
      </c>
      <c r="E14" s="139" t="s">
        <v>366</v>
      </c>
      <c r="F14" s="125">
        <v>77</v>
      </c>
      <c r="G14" s="125">
        <v>112</v>
      </c>
      <c r="H14" s="75" t="s">
        <v>72</v>
      </c>
      <c r="I14" s="75" t="s">
        <v>72</v>
      </c>
      <c r="J14" s="75" t="s">
        <v>72</v>
      </c>
      <c r="K14" s="75" t="s">
        <v>72</v>
      </c>
      <c r="L14" s="75" t="s">
        <v>72</v>
      </c>
      <c r="M14" s="75" t="s">
        <v>72</v>
      </c>
    </row>
    <row r="15" spans="1:13" s="4" customFormat="1" ht="25.5" customHeight="1" x14ac:dyDescent="0.2">
      <c r="A15" s="125">
        <v>12</v>
      </c>
      <c r="B15" s="126" t="s">
        <v>60</v>
      </c>
      <c r="C15" s="127" t="s">
        <v>61</v>
      </c>
      <c r="D15" s="125" t="s">
        <v>367</v>
      </c>
      <c r="E15" s="138">
        <v>340385324</v>
      </c>
      <c r="F15" s="125">
        <v>5</v>
      </c>
      <c r="G15" s="76" t="s">
        <v>72</v>
      </c>
      <c r="H15" s="75" t="s">
        <v>72</v>
      </c>
      <c r="I15" s="75" t="s">
        <v>72</v>
      </c>
      <c r="J15" s="76" t="s">
        <v>72</v>
      </c>
      <c r="K15" s="76" t="s">
        <v>72</v>
      </c>
      <c r="L15" s="131">
        <v>198000</v>
      </c>
      <c r="M15" s="76" t="s">
        <v>72</v>
      </c>
    </row>
    <row r="16" spans="1:13" s="4" customFormat="1" ht="37.5" customHeight="1" x14ac:dyDescent="0.2">
      <c r="A16" s="125">
        <v>13</v>
      </c>
      <c r="B16" s="126" t="s">
        <v>69</v>
      </c>
      <c r="C16" s="127" t="s">
        <v>368</v>
      </c>
      <c r="D16" s="125" t="s">
        <v>369</v>
      </c>
      <c r="E16" s="130" t="s">
        <v>171</v>
      </c>
      <c r="F16" s="125">
        <v>31</v>
      </c>
      <c r="G16" s="76" t="s">
        <v>72</v>
      </c>
      <c r="H16" s="75" t="s">
        <v>721</v>
      </c>
      <c r="I16" s="75" t="s">
        <v>80</v>
      </c>
      <c r="J16" s="76" t="s">
        <v>72</v>
      </c>
      <c r="K16" s="76" t="s">
        <v>73</v>
      </c>
      <c r="L16" s="131" t="s">
        <v>72</v>
      </c>
      <c r="M16" s="76" t="s">
        <v>72</v>
      </c>
    </row>
    <row r="17" spans="1:13" s="4" customFormat="1" ht="37.5" customHeight="1" x14ac:dyDescent="0.2">
      <c r="A17" s="125">
        <v>14</v>
      </c>
      <c r="B17" s="126" t="s">
        <v>373</v>
      </c>
      <c r="C17" s="127" t="s">
        <v>374</v>
      </c>
      <c r="D17" s="125" t="s">
        <v>720</v>
      </c>
      <c r="E17" s="130" t="s">
        <v>375</v>
      </c>
      <c r="F17" s="125">
        <v>45</v>
      </c>
      <c r="G17" s="76" t="s">
        <v>72</v>
      </c>
      <c r="H17" s="75" t="s">
        <v>730</v>
      </c>
      <c r="I17" s="75" t="s">
        <v>73</v>
      </c>
      <c r="J17" s="76" t="s">
        <v>741</v>
      </c>
      <c r="K17" s="76" t="s">
        <v>72</v>
      </c>
      <c r="L17" s="131" t="s">
        <v>72</v>
      </c>
      <c r="M17" s="76" t="s">
        <v>72</v>
      </c>
    </row>
  </sheetData>
  <mergeCells count="1">
    <mergeCell ref="A1:E1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1"/>
  <sheetViews>
    <sheetView view="pageBreakPreview" topLeftCell="A179" zoomScale="80" zoomScaleNormal="100" zoomScaleSheetLayoutView="80" workbookViewId="0">
      <selection activeCell="A206" sqref="A206:K206"/>
    </sheetView>
  </sheetViews>
  <sheetFormatPr defaultRowHeight="12.75" x14ac:dyDescent="0.2"/>
  <cols>
    <col min="1" max="1" width="4.28515625" style="45" customWidth="1"/>
    <col min="2" max="2" width="29.42578125" style="45" customWidth="1"/>
    <col min="3" max="3" width="22.42578125" style="46" customWidth="1"/>
    <col min="4" max="5" width="16.42578125" style="59" customWidth="1"/>
    <col min="6" max="6" width="16.42578125" style="50" customWidth="1"/>
    <col min="7" max="7" width="18.5703125" style="46" customWidth="1"/>
    <col min="8" max="8" width="22.5703125" style="45" customWidth="1"/>
    <col min="9" max="9" width="22.85546875" style="45" customWidth="1"/>
    <col min="10" max="10" width="43.7109375" style="45" customWidth="1"/>
    <col min="11" max="11" width="26.42578125" style="46" customWidth="1"/>
    <col min="12" max="12" width="4.28515625" style="45" customWidth="1"/>
    <col min="13" max="13" width="22" style="46" customWidth="1"/>
    <col min="14" max="14" width="18.7109375" style="46" customWidth="1"/>
    <col min="15" max="15" width="20" style="46" customWidth="1"/>
    <col min="16" max="17" width="22" style="46" customWidth="1"/>
    <col min="18" max="21" width="22" style="53" customWidth="1"/>
    <col min="22" max="22" width="22" style="56" customWidth="1"/>
    <col min="23" max="25" width="22" style="53" customWidth="1"/>
    <col min="26" max="26" width="9.140625" style="20"/>
  </cols>
  <sheetData>
    <row r="2" spans="1:26" x14ac:dyDescent="0.2">
      <c r="F2" s="46"/>
    </row>
    <row r="3" spans="1:26" x14ac:dyDescent="0.2">
      <c r="A3" s="208" t="s">
        <v>75</v>
      </c>
      <c r="B3" s="209"/>
      <c r="C3" s="209"/>
      <c r="D3" s="209"/>
      <c r="E3" s="209"/>
      <c r="F3" s="209"/>
      <c r="G3" s="60"/>
    </row>
    <row r="4" spans="1:26" ht="62.25" customHeight="1" x14ac:dyDescent="0.2">
      <c r="A4" s="207" t="s">
        <v>22</v>
      </c>
      <c r="B4" s="207" t="s">
        <v>23</v>
      </c>
      <c r="C4" s="207" t="s">
        <v>24</v>
      </c>
      <c r="D4" s="207" t="s">
        <v>25</v>
      </c>
      <c r="E4" s="210" t="s">
        <v>442</v>
      </c>
      <c r="F4" s="207" t="s">
        <v>26</v>
      </c>
      <c r="G4" s="207" t="s">
        <v>27</v>
      </c>
      <c r="H4" s="207" t="s">
        <v>41</v>
      </c>
      <c r="I4" s="207" t="s">
        <v>361</v>
      </c>
      <c r="J4" s="207" t="s">
        <v>362</v>
      </c>
      <c r="K4" s="207" t="s">
        <v>8</v>
      </c>
      <c r="L4" s="207" t="s">
        <v>22</v>
      </c>
      <c r="M4" s="212" t="s">
        <v>28</v>
      </c>
      <c r="N4" s="212"/>
      <c r="O4" s="212"/>
      <c r="P4" s="207" t="s">
        <v>42</v>
      </c>
      <c r="Q4" s="207"/>
      <c r="R4" s="207"/>
      <c r="S4" s="207"/>
      <c r="T4" s="207"/>
      <c r="U4" s="207"/>
      <c r="V4" s="207" t="s">
        <v>96</v>
      </c>
      <c r="W4" s="207" t="s">
        <v>29</v>
      </c>
      <c r="X4" s="207" t="s">
        <v>30</v>
      </c>
      <c r="Y4" s="207" t="s">
        <v>31</v>
      </c>
    </row>
    <row r="5" spans="1:26" ht="66.75" customHeight="1" x14ac:dyDescent="0.2">
      <c r="A5" s="207"/>
      <c r="B5" s="207"/>
      <c r="C5" s="207"/>
      <c r="D5" s="207"/>
      <c r="E5" s="211"/>
      <c r="F5" s="207"/>
      <c r="G5" s="207"/>
      <c r="H5" s="207"/>
      <c r="I5" s="207"/>
      <c r="J5" s="207"/>
      <c r="K5" s="207"/>
      <c r="L5" s="207"/>
      <c r="M5" s="72" t="s">
        <v>32</v>
      </c>
      <c r="N5" s="72" t="s">
        <v>33</v>
      </c>
      <c r="O5" s="72" t="s">
        <v>34</v>
      </c>
      <c r="P5" s="71" t="s">
        <v>35</v>
      </c>
      <c r="Q5" s="71" t="s">
        <v>36</v>
      </c>
      <c r="R5" s="71" t="s">
        <v>37</v>
      </c>
      <c r="S5" s="71" t="s">
        <v>38</v>
      </c>
      <c r="T5" s="71" t="s">
        <v>39</v>
      </c>
      <c r="U5" s="71" t="s">
        <v>40</v>
      </c>
      <c r="V5" s="207"/>
      <c r="W5" s="207"/>
      <c r="X5" s="207"/>
      <c r="Y5" s="207"/>
    </row>
    <row r="6" spans="1:26" ht="13.5" customHeight="1" x14ac:dyDescent="0.2">
      <c r="A6" s="199" t="s">
        <v>74</v>
      </c>
      <c r="B6" s="199"/>
      <c r="C6" s="199"/>
      <c r="D6" s="199"/>
      <c r="E6" s="199"/>
      <c r="F6" s="199"/>
      <c r="G6" s="200"/>
      <c r="H6" s="200"/>
      <c r="I6" s="200"/>
      <c r="J6" s="200"/>
      <c r="K6" s="200"/>
      <c r="L6" s="213" t="s">
        <v>74</v>
      </c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</row>
    <row r="7" spans="1:26" s="9" customFormat="1" ht="25.5" x14ac:dyDescent="0.2">
      <c r="A7" s="2">
        <v>1</v>
      </c>
      <c r="B7" s="40" t="s">
        <v>779</v>
      </c>
      <c r="C7" s="36"/>
      <c r="D7" s="36" t="s">
        <v>80</v>
      </c>
      <c r="E7" s="36" t="s">
        <v>73</v>
      </c>
      <c r="F7" s="36"/>
      <c r="G7" s="35">
        <v>1982</v>
      </c>
      <c r="H7" s="41">
        <v>27234.31</v>
      </c>
      <c r="I7" s="42" t="s">
        <v>197</v>
      </c>
      <c r="J7" s="44"/>
      <c r="K7" s="57" t="s">
        <v>198</v>
      </c>
      <c r="L7" s="36">
        <v>1</v>
      </c>
      <c r="M7" s="35" t="s">
        <v>333</v>
      </c>
      <c r="N7" s="35" t="s">
        <v>188</v>
      </c>
      <c r="O7" s="35" t="s">
        <v>144</v>
      </c>
      <c r="P7" s="35" t="s">
        <v>189</v>
      </c>
      <c r="Q7" s="35" t="s">
        <v>189</v>
      </c>
      <c r="R7" s="35" t="s">
        <v>189</v>
      </c>
      <c r="S7" s="35" t="s">
        <v>189</v>
      </c>
      <c r="T7" s="35" t="s">
        <v>189</v>
      </c>
      <c r="U7" s="35" t="s">
        <v>189</v>
      </c>
      <c r="V7" s="35"/>
      <c r="W7" s="35"/>
      <c r="X7" s="35"/>
      <c r="Y7" s="35"/>
      <c r="Z7" s="54"/>
    </row>
    <row r="8" spans="1:26" s="9" customFormat="1" x14ac:dyDescent="0.2">
      <c r="A8" s="2">
        <v>2</v>
      </c>
      <c r="B8" s="40" t="s">
        <v>162</v>
      </c>
      <c r="C8" s="36"/>
      <c r="D8" s="36" t="s">
        <v>80</v>
      </c>
      <c r="E8" s="36" t="s">
        <v>73</v>
      </c>
      <c r="F8" s="36"/>
      <c r="G8" s="35">
        <v>2010</v>
      </c>
      <c r="H8" s="41">
        <v>398593.54</v>
      </c>
      <c r="I8" s="42" t="s">
        <v>197</v>
      </c>
      <c r="J8" s="44"/>
      <c r="K8" s="57" t="s">
        <v>199</v>
      </c>
      <c r="L8" s="36">
        <v>2</v>
      </c>
      <c r="M8" s="35" t="s">
        <v>334</v>
      </c>
      <c r="N8" s="35" t="s">
        <v>331</v>
      </c>
      <c r="O8" s="35" t="s">
        <v>335</v>
      </c>
      <c r="P8" s="35" t="s">
        <v>154</v>
      </c>
      <c r="Q8" s="35" t="s">
        <v>154</v>
      </c>
      <c r="R8" s="35" t="s">
        <v>154</v>
      </c>
      <c r="S8" s="35" t="s">
        <v>154</v>
      </c>
      <c r="T8" s="35" t="s">
        <v>94</v>
      </c>
      <c r="U8" s="35" t="s">
        <v>154</v>
      </c>
      <c r="V8" s="35">
        <v>184.2</v>
      </c>
      <c r="W8" s="35">
        <v>1</v>
      </c>
      <c r="X8" s="35" t="s">
        <v>190</v>
      </c>
      <c r="Y8" s="35" t="s">
        <v>73</v>
      </c>
      <c r="Z8" s="54"/>
    </row>
    <row r="9" spans="1:26" s="9" customFormat="1" ht="25.5" x14ac:dyDescent="0.2">
      <c r="A9" s="2">
        <v>3</v>
      </c>
      <c r="B9" s="40" t="s">
        <v>200</v>
      </c>
      <c r="C9" s="36"/>
      <c r="D9" s="36" t="s">
        <v>80</v>
      </c>
      <c r="E9" s="36" t="s">
        <v>73</v>
      </c>
      <c r="F9" s="36"/>
      <c r="G9" s="35">
        <v>1974</v>
      </c>
      <c r="H9" s="41">
        <v>279418.06</v>
      </c>
      <c r="I9" s="42" t="s">
        <v>197</v>
      </c>
      <c r="J9" s="44"/>
      <c r="K9" s="57" t="s">
        <v>198</v>
      </c>
      <c r="L9" s="36">
        <v>3</v>
      </c>
      <c r="M9" s="35" t="s">
        <v>125</v>
      </c>
      <c r="N9" s="35" t="s">
        <v>794</v>
      </c>
      <c r="O9" s="35" t="s">
        <v>336</v>
      </c>
      <c r="P9" s="35" t="s">
        <v>154</v>
      </c>
      <c r="Q9" s="35" t="s">
        <v>189</v>
      </c>
      <c r="R9" s="35" t="s">
        <v>189</v>
      </c>
      <c r="S9" s="35" t="s">
        <v>189</v>
      </c>
      <c r="T9" s="35" t="s">
        <v>189</v>
      </c>
      <c r="U9" s="35" t="s">
        <v>189</v>
      </c>
      <c r="V9" s="35">
        <v>1260</v>
      </c>
      <c r="W9" s="35" t="s">
        <v>473</v>
      </c>
      <c r="X9" s="35" t="s">
        <v>474</v>
      </c>
      <c r="Y9" s="35" t="s">
        <v>73</v>
      </c>
      <c r="Z9" s="54"/>
    </row>
    <row r="10" spans="1:26" s="9" customFormat="1" x14ac:dyDescent="0.2">
      <c r="A10" s="2">
        <v>4</v>
      </c>
      <c r="B10" s="40" t="s">
        <v>201</v>
      </c>
      <c r="C10" s="36"/>
      <c r="D10" s="36" t="s">
        <v>80</v>
      </c>
      <c r="E10" s="36" t="s">
        <v>73</v>
      </c>
      <c r="F10" s="36"/>
      <c r="G10" s="35">
        <v>1955</v>
      </c>
      <c r="H10" s="41">
        <v>3051.05</v>
      </c>
      <c r="I10" s="42" t="s">
        <v>197</v>
      </c>
      <c r="J10" s="44"/>
      <c r="K10" s="57" t="s">
        <v>198</v>
      </c>
      <c r="L10" s="36">
        <v>4</v>
      </c>
      <c r="M10" s="35" t="s">
        <v>125</v>
      </c>
      <c r="N10" s="35" t="s">
        <v>190</v>
      </c>
      <c r="O10" s="35" t="s">
        <v>144</v>
      </c>
      <c r="P10" s="35" t="s">
        <v>189</v>
      </c>
      <c r="Q10" s="35" t="s">
        <v>189</v>
      </c>
      <c r="R10" s="35" t="s">
        <v>94</v>
      </c>
      <c r="S10" s="35" t="s">
        <v>189</v>
      </c>
      <c r="T10" s="35" t="s">
        <v>94</v>
      </c>
      <c r="U10" s="35" t="s">
        <v>94</v>
      </c>
      <c r="V10" s="35"/>
      <c r="W10" s="35"/>
      <c r="X10" s="35"/>
      <c r="Y10" s="35"/>
      <c r="Z10" s="54"/>
    </row>
    <row r="11" spans="1:26" s="9" customFormat="1" x14ac:dyDescent="0.2">
      <c r="A11" s="2">
        <v>5</v>
      </c>
      <c r="B11" s="40" t="s">
        <v>202</v>
      </c>
      <c r="C11" s="36"/>
      <c r="D11" s="36" t="s">
        <v>80</v>
      </c>
      <c r="E11" s="36" t="s">
        <v>73</v>
      </c>
      <c r="F11" s="36"/>
      <c r="G11" s="35">
        <v>1973</v>
      </c>
      <c r="H11" s="41">
        <v>56415.69</v>
      </c>
      <c r="I11" s="42" t="s">
        <v>197</v>
      </c>
      <c r="J11" s="44"/>
      <c r="K11" s="57" t="s">
        <v>203</v>
      </c>
      <c r="L11" s="36">
        <v>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54"/>
    </row>
    <row r="12" spans="1:26" s="9" customFormat="1" x14ac:dyDescent="0.2">
      <c r="A12" s="2">
        <v>6</v>
      </c>
      <c r="B12" s="40" t="s">
        <v>204</v>
      </c>
      <c r="C12" s="36"/>
      <c r="D12" s="36" t="s">
        <v>80</v>
      </c>
      <c r="E12" s="36" t="s">
        <v>73</v>
      </c>
      <c r="F12" s="36"/>
      <c r="G12" s="35">
        <v>1973</v>
      </c>
      <c r="H12" s="41">
        <v>61801.919999999998</v>
      </c>
      <c r="I12" s="42" t="s">
        <v>197</v>
      </c>
      <c r="J12" s="44"/>
      <c r="K12" s="57" t="s">
        <v>205</v>
      </c>
      <c r="L12" s="36">
        <v>6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54"/>
    </row>
    <row r="13" spans="1:26" s="9" customFormat="1" ht="25.5" x14ac:dyDescent="0.2">
      <c r="A13" s="2">
        <v>7</v>
      </c>
      <c r="B13" s="40" t="s">
        <v>206</v>
      </c>
      <c r="C13" s="36"/>
      <c r="D13" s="36" t="s">
        <v>80</v>
      </c>
      <c r="E13" s="36" t="s">
        <v>73</v>
      </c>
      <c r="F13" s="36"/>
      <c r="G13" s="35">
        <v>1970</v>
      </c>
      <c r="H13" s="41">
        <v>119151.06</v>
      </c>
      <c r="I13" s="42" t="s">
        <v>197</v>
      </c>
      <c r="J13" s="44"/>
      <c r="K13" s="57" t="s">
        <v>198</v>
      </c>
      <c r="L13" s="36">
        <v>7</v>
      </c>
      <c r="M13" s="35" t="s">
        <v>334</v>
      </c>
      <c r="N13" s="35" t="s">
        <v>337</v>
      </c>
      <c r="O13" s="35" t="s">
        <v>144</v>
      </c>
      <c r="P13" s="35" t="s">
        <v>189</v>
      </c>
      <c r="Q13" s="35" t="s">
        <v>189</v>
      </c>
      <c r="R13" s="35" t="s">
        <v>189</v>
      </c>
      <c r="S13" s="35" t="s">
        <v>189</v>
      </c>
      <c r="T13" s="35" t="s">
        <v>189</v>
      </c>
      <c r="U13" s="35" t="s">
        <v>189</v>
      </c>
      <c r="V13" s="35">
        <v>520</v>
      </c>
      <c r="W13" s="35" t="s">
        <v>473</v>
      </c>
      <c r="X13" s="35" t="s">
        <v>190</v>
      </c>
      <c r="Y13" s="35" t="s">
        <v>73</v>
      </c>
      <c r="Z13" s="54"/>
    </row>
    <row r="14" spans="1:26" s="9" customFormat="1" x14ac:dyDescent="0.2">
      <c r="A14" s="2">
        <v>8</v>
      </c>
      <c r="B14" s="40" t="s">
        <v>207</v>
      </c>
      <c r="C14" s="36"/>
      <c r="D14" s="36" t="s">
        <v>80</v>
      </c>
      <c r="E14" s="36" t="s">
        <v>73</v>
      </c>
      <c r="F14" s="36"/>
      <c r="G14" s="35">
        <v>1994</v>
      </c>
      <c r="H14" s="41">
        <v>119835.87</v>
      </c>
      <c r="I14" s="42" t="s">
        <v>197</v>
      </c>
      <c r="J14" s="44"/>
      <c r="K14" s="57" t="s">
        <v>208</v>
      </c>
      <c r="L14" s="36">
        <v>8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54"/>
    </row>
    <row r="15" spans="1:26" s="9" customFormat="1" x14ac:dyDescent="0.2">
      <c r="A15" s="2">
        <v>9</v>
      </c>
      <c r="B15" s="40" t="s">
        <v>209</v>
      </c>
      <c r="C15" s="36"/>
      <c r="D15" s="36" t="s">
        <v>80</v>
      </c>
      <c r="E15" s="36" t="s">
        <v>73</v>
      </c>
      <c r="F15" s="36"/>
      <c r="G15" s="35">
        <v>1987</v>
      </c>
      <c r="H15" s="41">
        <v>6500.66</v>
      </c>
      <c r="I15" s="42" t="s">
        <v>197</v>
      </c>
      <c r="J15" s="44"/>
      <c r="K15" s="57" t="s">
        <v>208</v>
      </c>
      <c r="L15" s="36">
        <v>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54"/>
    </row>
    <row r="16" spans="1:26" s="9" customFormat="1" x14ac:dyDescent="0.2">
      <c r="A16" s="2">
        <v>10</v>
      </c>
      <c r="B16" s="40" t="s">
        <v>210</v>
      </c>
      <c r="C16" s="36"/>
      <c r="D16" s="36" t="s">
        <v>80</v>
      </c>
      <c r="E16" s="36" t="s">
        <v>73</v>
      </c>
      <c r="F16" s="36"/>
      <c r="G16" s="35">
        <v>1987</v>
      </c>
      <c r="H16" s="41">
        <v>6866.88</v>
      </c>
      <c r="I16" s="42" t="s">
        <v>197</v>
      </c>
      <c r="J16" s="44"/>
      <c r="K16" s="57" t="s">
        <v>211</v>
      </c>
      <c r="L16" s="36">
        <v>10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54"/>
    </row>
    <row r="17" spans="1:26" s="9" customFormat="1" x14ac:dyDescent="0.2">
      <c r="A17" s="2">
        <v>11</v>
      </c>
      <c r="B17" s="40" t="s">
        <v>212</v>
      </c>
      <c r="C17" s="36"/>
      <c r="D17" s="36" t="s">
        <v>80</v>
      </c>
      <c r="E17" s="36" t="s">
        <v>73</v>
      </c>
      <c r="F17" s="36"/>
      <c r="G17" s="35">
        <v>1972</v>
      </c>
      <c r="H17" s="41">
        <v>17427.18</v>
      </c>
      <c r="I17" s="42" t="s">
        <v>197</v>
      </c>
      <c r="J17" s="44"/>
      <c r="K17" s="57" t="s">
        <v>198</v>
      </c>
      <c r="L17" s="36">
        <v>11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54"/>
    </row>
    <row r="18" spans="1:26" s="9" customFormat="1" x14ac:dyDescent="0.2">
      <c r="A18" s="2">
        <v>12</v>
      </c>
      <c r="B18" s="40" t="s">
        <v>212</v>
      </c>
      <c r="C18" s="36"/>
      <c r="D18" s="36" t="s">
        <v>80</v>
      </c>
      <c r="E18" s="36" t="s">
        <v>73</v>
      </c>
      <c r="F18" s="36"/>
      <c r="G18" s="35">
        <v>1955</v>
      </c>
      <c r="H18" s="41">
        <v>69863.27</v>
      </c>
      <c r="I18" s="42" t="s">
        <v>197</v>
      </c>
      <c r="J18" s="44"/>
      <c r="K18" s="57" t="s">
        <v>198</v>
      </c>
      <c r="L18" s="36">
        <v>12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54"/>
    </row>
    <row r="19" spans="1:26" s="9" customFormat="1" ht="38.25" x14ac:dyDescent="0.2">
      <c r="A19" s="2">
        <v>13</v>
      </c>
      <c r="B19" s="40" t="s">
        <v>213</v>
      </c>
      <c r="C19" s="36"/>
      <c r="D19" s="36" t="s">
        <v>80</v>
      </c>
      <c r="E19" s="36" t="s">
        <v>73</v>
      </c>
      <c r="F19" s="36"/>
      <c r="G19" s="35">
        <v>1982</v>
      </c>
      <c r="H19" s="41">
        <v>35555.85</v>
      </c>
      <c r="I19" s="42" t="s">
        <v>197</v>
      </c>
      <c r="J19" s="44"/>
      <c r="K19" s="57" t="s">
        <v>198</v>
      </c>
      <c r="L19" s="36">
        <v>13</v>
      </c>
      <c r="M19" s="35" t="s">
        <v>338</v>
      </c>
      <c r="N19" s="35" t="s">
        <v>190</v>
      </c>
      <c r="O19" s="35" t="s">
        <v>335</v>
      </c>
      <c r="P19" s="35" t="s">
        <v>189</v>
      </c>
      <c r="Q19" s="35" t="s">
        <v>189</v>
      </c>
      <c r="R19" s="35" t="s">
        <v>94</v>
      </c>
      <c r="S19" s="35" t="s">
        <v>94</v>
      </c>
      <c r="T19" s="35" t="s">
        <v>94</v>
      </c>
      <c r="U19" s="35" t="s">
        <v>94</v>
      </c>
      <c r="V19" s="35"/>
      <c r="W19" s="35"/>
      <c r="X19" s="35"/>
      <c r="Y19" s="35"/>
      <c r="Z19" s="54"/>
    </row>
    <row r="20" spans="1:26" s="9" customFormat="1" x14ac:dyDescent="0.2">
      <c r="A20" s="2">
        <v>14</v>
      </c>
      <c r="B20" s="40" t="s">
        <v>214</v>
      </c>
      <c r="C20" s="36"/>
      <c r="D20" s="36" t="s">
        <v>80</v>
      </c>
      <c r="E20" s="36" t="s">
        <v>73</v>
      </c>
      <c r="F20" s="36"/>
      <c r="G20" s="35">
        <v>1973</v>
      </c>
      <c r="H20" s="41">
        <v>87662.57</v>
      </c>
      <c r="I20" s="42" t="s">
        <v>197</v>
      </c>
      <c r="J20" s="44"/>
      <c r="K20" s="57" t="s">
        <v>215</v>
      </c>
      <c r="L20" s="36">
        <v>14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54"/>
    </row>
    <row r="21" spans="1:26" s="9" customFormat="1" x14ac:dyDescent="0.2">
      <c r="A21" s="2">
        <v>15</v>
      </c>
      <c r="B21" s="40" t="s">
        <v>216</v>
      </c>
      <c r="C21" s="36"/>
      <c r="D21" s="36" t="s">
        <v>80</v>
      </c>
      <c r="E21" s="36" t="s">
        <v>73</v>
      </c>
      <c r="F21" s="36"/>
      <c r="G21" s="35">
        <v>1967</v>
      </c>
      <c r="H21" s="41">
        <v>7792.22</v>
      </c>
      <c r="I21" s="42" t="s">
        <v>197</v>
      </c>
      <c r="J21" s="44"/>
      <c r="K21" s="57" t="s">
        <v>215</v>
      </c>
      <c r="L21" s="36">
        <v>15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54"/>
    </row>
    <row r="22" spans="1:26" s="9" customFormat="1" x14ac:dyDescent="0.2">
      <c r="A22" s="2">
        <v>16</v>
      </c>
      <c r="B22" s="40" t="s">
        <v>217</v>
      </c>
      <c r="C22" s="36"/>
      <c r="D22" s="36" t="s">
        <v>80</v>
      </c>
      <c r="E22" s="36" t="s">
        <v>73</v>
      </c>
      <c r="F22" s="36"/>
      <c r="G22" s="35">
        <v>2004</v>
      </c>
      <c r="H22" s="41">
        <v>6000</v>
      </c>
      <c r="I22" s="42" t="s">
        <v>197</v>
      </c>
      <c r="J22" s="44"/>
      <c r="K22" s="57" t="s">
        <v>218</v>
      </c>
      <c r="L22" s="36">
        <v>16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54"/>
    </row>
    <row r="23" spans="1:26" s="9" customFormat="1" x14ac:dyDescent="0.2">
      <c r="A23" s="2">
        <v>17</v>
      </c>
      <c r="B23" s="40" t="s">
        <v>219</v>
      </c>
      <c r="C23" s="36"/>
      <c r="D23" s="36" t="s">
        <v>80</v>
      </c>
      <c r="E23" s="36" t="s">
        <v>73</v>
      </c>
      <c r="F23" s="36"/>
      <c r="G23" s="35">
        <v>1987</v>
      </c>
      <c r="H23" s="41">
        <v>24705.29</v>
      </c>
      <c r="I23" s="42" t="s">
        <v>197</v>
      </c>
      <c r="J23" s="44"/>
      <c r="K23" s="57" t="s">
        <v>215</v>
      </c>
      <c r="L23" s="36">
        <v>17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54"/>
    </row>
    <row r="24" spans="1:26" s="9" customFormat="1" ht="25.5" x14ac:dyDescent="0.2">
      <c r="A24" s="2">
        <v>18</v>
      </c>
      <c r="B24" s="40" t="s">
        <v>220</v>
      </c>
      <c r="C24" s="36"/>
      <c r="D24" s="36" t="s">
        <v>80</v>
      </c>
      <c r="E24" s="36" t="s">
        <v>73</v>
      </c>
      <c r="F24" s="36"/>
      <c r="G24" s="35">
        <v>1993</v>
      </c>
      <c r="H24" s="41">
        <v>13804.2</v>
      </c>
      <c r="I24" s="42" t="s">
        <v>197</v>
      </c>
      <c r="J24" s="44"/>
      <c r="K24" s="57" t="s">
        <v>198</v>
      </c>
      <c r="L24" s="36">
        <v>18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54"/>
    </row>
    <row r="25" spans="1:26" s="9" customFormat="1" x14ac:dyDescent="0.2">
      <c r="A25" s="2">
        <v>19</v>
      </c>
      <c r="B25" s="40" t="s">
        <v>131</v>
      </c>
      <c r="C25" s="36"/>
      <c r="D25" s="36" t="s">
        <v>80</v>
      </c>
      <c r="E25" s="36" t="s">
        <v>73</v>
      </c>
      <c r="F25" s="36"/>
      <c r="G25" s="35">
        <v>1961</v>
      </c>
      <c r="H25" s="41">
        <v>46548.800000000003</v>
      </c>
      <c r="I25" s="42" t="s">
        <v>197</v>
      </c>
      <c r="J25" s="44"/>
      <c r="K25" s="57" t="s">
        <v>221</v>
      </c>
      <c r="L25" s="36">
        <v>19</v>
      </c>
      <c r="M25" s="35" t="s">
        <v>339</v>
      </c>
      <c r="N25" s="35" t="s">
        <v>340</v>
      </c>
      <c r="O25" s="35" t="s">
        <v>144</v>
      </c>
      <c r="P25" s="35" t="s">
        <v>189</v>
      </c>
      <c r="Q25" s="35" t="s">
        <v>189</v>
      </c>
      <c r="R25" s="35" t="s">
        <v>189</v>
      </c>
      <c r="S25" s="35" t="s">
        <v>189</v>
      </c>
      <c r="T25" s="35" t="s">
        <v>94</v>
      </c>
      <c r="U25" s="35" t="s">
        <v>189</v>
      </c>
      <c r="V25" s="35">
        <v>159.19999999999999</v>
      </c>
      <c r="W25" s="35">
        <v>2</v>
      </c>
      <c r="X25" s="35" t="s">
        <v>372</v>
      </c>
      <c r="Y25" s="35" t="s">
        <v>73</v>
      </c>
      <c r="Z25" s="54"/>
    </row>
    <row r="26" spans="1:26" s="9" customFormat="1" x14ac:dyDescent="0.2">
      <c r="A26" s="2">
        <v>20</v>
      </c>
      <c r="B26" s="40" t="s">
        <v>131</v>
      </c>
      <c r="C26" s="36"/>
      <c r="D26" s="36" t="s">
        <v>80</v>
      </c>
      <c r="E26" s="36" t="s">
        <v>73</v>
      </c>
      <c r="F26" s="36"/>
      <c r="G26" s="35">
        <v>1961</v>
      </c>
      <c r="H26" s="41">
        <v>63107.86</v>
      </c>
      <c r="I26" s="42" t="s">
        <v>197</v>
      </c>
      <c r="J26" s="44"/>
      <c r="K26" s="57" t="s">
        <v>222</v>
      </c>
      <c r="L26" s="36">
        <v>20</v>
      </c>
      <c r="M26" s="35" t="s">
        <v>339</v>
      </c>
      <c r="N26" s="35" t="s">
        <v>340</v>
      </c>
      <c r="O26" s="35" t="s">
        <v>144</v>
      </c>
      <c r="P26" s="35" t="s">
        <v>189</v>
      </c>
      <c r="Q26" s="35" t="s">
        <v>189</v>
      </c>
      <c r="R26" s="35" t="s">
        <v>189</v>
      </c>
      <c r="S26" s="35" t="s">
        <v>189</v>
      </c>
      <c r="T26" s="35" t="s">
        <v>94</v>
      </c>
      <c r="U26" s="35" t="s">
        <v>189</v>
      </c>
      <c r="V26" s="35">
        <v>159.19999999999999</v>
      </c>
      <c r="W26" s="35">
        <v>2</v>
      </c>
      <c r="X26" s="35" t="s">
        <v>372</v>
      </c>
      <c r="Y26" s="35" t="s">
        <v>73</v>
      </c>
      <c r="Z26" s="54"/>
    </row>
    <row r="27" spans="1:26" s="9" customFormat="1" x14ac:dyDescent="0.2">
      <c r="A27" s="2">
        <v>21</v>
      </c>
      <c r="B27" s="40" t="s">
        <v>131</v>
      </c>
      <c r="C27" s="36"/>
      <c r="D27" s="36" t="s">
        <v>80</v>
      </c>
      <c r="E27" s="36" t="s">
        <v>73</v>
      </c>
      <c r="F27" s="36"/>
      <c r="G27" s="35">
        <v>1961</v>
      </c>
      <c r="H27" s="41">
        <v>2935.74</v>
      </c>
      <c r="I27" s="42" t="s">
        <v>197</v>
      </c>
      <c r="J27" s="44"/>
      <c r="K27" s="57" t="s">
        <v>223</v>
      </c>
      <c r="L27" s="36">
        <v>21</v>
      </c>
      <c r="M27" s="35" t="s">
        <v>125</v>
      </c>
      <c r="N27" s="35" t="s">
        <v>86</v>
      </c>
      <c r="O27" s="35" t="s">
        <v>341</v>
      </c>
      <c r="P27" s="35" t="s">
        <v>327</v>
      </c>
      <c r="Q27" s="35" t="s">
        <v>91</v>
      </c>
      <c r="R27" s="35" t="s">
        <v>91</v>
      </c>
      <c r="S27" s="35" t="s">
        <v>327</v>
      </c>
      <c r="T27" s="35" t="s">
        <v>94</v>
      </c>
      <c r="U27" s="35" t="s">
        <v>189</v>
      </c>
      <c r="V27" s="35">
        <v>302.5</v>
      </c>
      <c r="W27" s="35">
        <v>2</v>
      </c>
      <c r="X27" s="35" t="s">
        <v>372</v>
      </c>
      <c r="Y27" s="35" t="s">
        <v>73</v>
      </c>
      <c r="Z27" s="54"/>
    </row>
    <row r="28" spans="1:26" s="9" customFormat="1" x14ac:dyDescent="0.2">
      <c r="A28" s="2">
        <v>22</v>
      </c>
      <c r="B28" s="40" t="s">
        <v>131</v>
      </c>
      <c r="C28" s="36"/>
      <c r="D28" s="36" t="s">
        <v>80</v>
      </c>
      <c r="E28" s="36" t="s">
        <v>73</v>
      </c>
      <c r="F28" s="36"/>
      <c r="G28" s="35">
        <v>1961</v>
      </c>
      <c r="H28" s="41">
        <v>2935.74</v>
      </c>
      <c r="I28" s="42" t="s">
        <v>197</v>
      </c>
      <c r="J28" s="44"/>
      <c r="K28" s="57" t="s">
        <v>224</v>
      </c>
      <c r="L28" s="36">
        <v>22</v>
      </c>
      <c r="M28" s="35" t="s">
        <v>339</v>
      </c>
      <c r="N28" s="35" t="s">
        <v>86</v>
      </c>
      <c r="O28" s="35" t="s">
        <v>341</v>
      </c>
      <c r="P28" s="35" t="s">
        <v>327</v>
      </c>
      <c r="Q28" s="35" t="s">
        <v>91</v>
      </c>
      <c r="R28" s="35" t="s">
        <v>91</v>
      </c>
      <c r="S28" s="35" t="s">
        <v>91</v>
      </c>
      <c r="T28" s="35" t="s">
        <v>94</v>
      </c>
      <c r="U28" s="35" t="s">
        <v>189</v>
      </c>
      <c r="V28" s="35">
        <v>306.39999999999998</v>
      </c>
      <c r="W28" s="35">
        <v>2</v>
      </c>
      <c r="X28" s="35" t="s">
        <v>190</v>
      </c>
      <c r="Y28" s="35" t="s">
        <v>73</v>
      </c>
      <c r="Z28" s="54"/>
    </row>
    <row r="29" spans="1:26" s="9" customFormat="1" x14ac:dyDescent="0.2">
      <c r="A29" s="2">
        <v>23</v>
      </c>
      <c r="B29" s="40" t="s">
        <v>131</v>
      </c>
      <c r="C29" s="36"/>
      <c r="D29" s="36" t="s">
        <v>80</v>
      </c>
      <c r="E29" s="36" t="s">
        <v>73</v>
      </c>
      <c r="F29" s="36"/>
      <c r="G29" s="35">
        <v>1961</v>
      </c>
      <c r="H29" s="41">
        <v>2935.74</v>
      </c>
      <c r="I29" s="42" t="s">
        <v>197</v>
      </c>
      <c r="J29" s="44"/>
      <c r="K29" s="57" t="s">
        <v>225</v>
      </c>
      <c r="L29" s="36">
        <v>23</v>
      </c>
      <c r="M29" s="35" t="s">
        <v>339</v>
      </c>
      <c r="N29" s="35" t="s">
        <v>86</v>
      </c>
      <c r="O29" s="35" t="s">
        <v>795</v>
      </c>
      <c r="P29" s="35" t="s">
        <v>327</v>
      </c>
      <c r="Q29" s="35" t="s">
        <v>91</v>
      </c>
      <c r="R29" s="35" t="s">
        <v>91</v>
      </c>
      <c r="S29" s="35" t="s">
        <v>91</v>
      </c>
      <c r="T29" s="35" t="s">
        <v>94</v>
      </c>
      <c r="U29" s="35" t="s">
        <v>189</v>
      </c>
      <c r="V29" s="35">
        <v>114.3</v>
      </c>
      <c r="W29" s="35">
        <v>1</v>
      </c>
      <c r="X29" s="35" t="s">
        <v>190</v>
      </c>
      <c r="Y29" s="35" t="s">
        <v>73</v>
      </c>
      <c r="Z29" s="54"/>
    </row>
    <row r="30" spans="1:26" s="9" customFormat="1" x14ac:dyDescent="0.2">
      <c r="A30" s="2">
        <v>24</v>
      </c>
      <c r="B30" s="40" t="s">
        <v>131</v>
      </c>
      <c r="C30" s="36"/>
      <c r="D30" s="36" t="s">
        <v>80</v>
      </c>
      <c r="E30" s="36" t="s">
        <v>73</v>
      </c>
      <c r="F30" s="36"/>
      <c r="G30" s="35">
        <v>1961</v>
      </c>
      <c r="H30" s="41">
        <v>2935.74</v>
      </c>
      <c r="I30" s="42" t="s">
        <v>197</v>
      </c>
      <c r="J30" s="44"/>
      <c r="K30" s="57" t="s">
        <v>226</v>
      </c>
      <c r="L30" s="36">
        <v>24</v>
      </c>
      <c r="M30" s="35" t="s">
        <v>339</v>
      </c>
      <c r="N30" s="35" t="s">
        <v>86</v>
      </c>
      <c r="O30" s="35" t="s">
        <v>342</v>
      </c>
      <c r="P30" s="35" t="s">
        <v>327</v>
      </c>
      <c r="Q30" s="35" t="s">
        <v>91</v>
      </c>
      <c r="R30" s="35" t="s">
        <v>91</v>
      </c>
      <c r="S30" s="35" t="s">
        <v>91</v>
      </c>
      <c r="T30" s="35" t="s">
        <v>94</v>
      </c>
      <c r="U30" s="35" t="s">
        <v>189</v>
      </c>
      <c r="V30" s="35">
        <v>70.8</v>
      </c>
      <c r="W30" s="35">
        <v>1</v>
      </c>
      <c r="X30" s="35" t="s">
        <v>190</v>
      </c>
      <c r="Y30" s="35" t="s">
        <v>73</v>
      </c>
      <c r="Z30" s="54"/>
    </row>
    <row r="31" spans="1:26" s="9" customFormat="1" x14ac:dyDescent="0.2">
      <c r="A31" s="2">
        <v>25</v>
      </c>
      <c r="B31" s="40" t="s">
        <v>131</v>
      </c>
      <c r="C31" s="36"/>
      <c r="D31" s="36" t="s">
        <v>80</v>
      </c>
      <c r="E31" s="36" t="s">
        <v>73</v>
      </c>
      <c r="F31" s="36"/>
      <c r="G31" s="35">
        <v>1961</v>
      </c>
      <c r="H31" s="41">
        <v>2935.74</v>
      </c>
      <c r="I31" s="42" t="s">
        <v>197</v>
      </c>
      <c r="J31" s="44"/>
      <c r="K31" s="57" t="s">
        <v>227</v>
      </c>
      <c r="L31" s="36">
        <v>25</v>
      </c>
      <c r="M31" s="35" t="s">
        <v>125</v>
      </c>
      <c r="N31" s="35" t="s">
        <v>86</v>
      </c>
      <c r="O31" s="35" t="s">
        <v>342</v>
      </c>
      <c r="P31" s="35" t="s">
        <v>327</v>
      </c>
      <c r="Q31" s="35" t="s">
        <v>91</v>
      </c>
      <c r="R31" s="35" t="s">
        <v>91</v>
      </c>
      <c r="S31" s="35" t="s">
        <v>91</v>
      </c>
      <c r="T31" s="35" t="s">
        <v>94</v>
      </c>
      <c r="U31" s="35" t="s">
        <v>189</v>
      </c>
      <c r="V31" s="35">
        <v>55.1</v>
      </c>
      <c r="W31" s="35">
        <v>1</v>
      </c>
      <c r="X31" s="35" t="s">
        <v>190</v>
      </c>
      <c r="Y31" s="35" t="s">
        <v>73</v>
      </c>
      <c r="Z31" s="54"/>
    </row>
    <row r="32" spans="1:26" s="9" customFormat="1" x14ac:dyDescent="0.2">
      <c r="A32" s="2">
        <v>26</v>
      </c>
      <c r="B32" s="40" t="s">
        <v>131</v>
      </c>
      <c r="C32" s="36"/>
      <c r="D32" s="36" t="s">
        <v>80</v>
      </c>
      <c r="E32" s="36" t="s">
        <v>73</v>
      </c>
      <c r="F32" s="36"/>
      <c r="G32" s="35">
        <v>1961</v>
      </c>
      <c r="H32" s="41">
        <v>29913.94</v>
      </c>
      <c r="I32" s="42" t="s">
        <v>197</v>
      </c>
      <c r="J32" s="44"/>
      <c r="K32" s="57" t="s">
        <v>228</v>
      </c>
      <c r="L32" s="36">
        <v>26</v>
      </c>
      <c r="M32" s="35" t="s">
        <v>339</v>
      </c>
      <c r="N32" s="35" t="s">
        <v>86</v>
      </c>
      <c r="O32" s="35" t="s">
        <v>795</v>
      </c>
      <c r="P32" s="35" t="s">
        <v>189</v>
      </c>
      <c r="Q32" s="35" t="s">
        <v>189</v>
      </c>
      <c r="R32" s="35" t="s">
        <v>189</v>
      </c>
      <c r="S32" s="35" t="s">
        <v>189</v>
      </c>
      <c r="T32" s="35" t="s">
        <v>94</v>
      </c>
      <c r="U32" s="35" t="s">
        <v>189</v>
      </c>
      <c r="V32" s="35">
        <v>56</v>
      </c>
      <c r="W32" s="35">
        <v>1</v>
      </c>
      <c r="X32" s="35" t="s">
        <v>190</v>
      </c>
      <c r="Y32" s="35" t="s">
        <v>73</v>
      </c>
      <c r="Z32" s="54"/>
    </row>
    <row r="33" spans="1:26" s="9" customFormat="1" x14ac:dyDescent="0.2">
      <c r="A33" s="2">
        <v>27</v>
      </c>
      <c r="B33" s="40" t="s">
        <v>131</v>
      </c>
      <c r="C33" s="36"/>
      <c r="D33" s="36" t="s">
        <v>80</v>
      </c>
      <c r="E33" s="36" t="s">
        <v>73</v>
      </c>
      <c r="F33" s="36"/>
      <c r="G33" s="35">
        <v>1996</v>
      </c>
      <c r="H33" s="41">
        <v>43639.49</v>
      </c>
      <c r="I33" s="42" t="s">
        <v>197</v>
      </c>
      <c r="J33" s="44"/>
      <c r="K33" s="57" t="s">
        <v>453</v>
      </c>
      <c r="L33" s="36">
        <v>27</v>
      </c>
      <c r="M33" s="35"/>
      <c r="N33" s="35"/>
      <c r="O33" s="35"/>
      <c r="P33" s="35" t="s">
        <v>189</v>
      </c>
      <c r="Q33" s="35" t="s">
        <v>189</v>
      </c>
      <c r="R33" s="35" t="s">
        <v>189</v>
      </c>
      <c r="S33" s="35" t="s">
        <v>189</v>
      </c>
      <c r="T33" s="35" t="s">
        <v>94</v>
      </c>
      <c r="U33" s="35" t="s">
        <v>189</v>
      </c>
      <c r="V33" s="35"/>
      <c r="W33" s="35"/>
      <c r="X33" s="35"/>
      <c r="Y33" s="35"/>
      <c r="Z33" s="54"/>
    </row>
    <row r="34" spans="1:26" s="9" customFormat="1" x14ac:dyDescent="0.2">
      <c r="A34" s="2">
        <v>28</v>
      </c>
      <c r="B34" s="40" t="s">
        <v>131</v>
      </c>
      <c r="C34" s="36"/>
      <c r="D34" s="36" t="s">
        <v>80</v>
      </c>
      <c r="E34" s="36" t="s">
        <v>73</v>
      </c>
      <c r="F34" s="36"/>
      <c r="G34" s="35">
        <v>1918</v>
      </c>
      <c r="H34" s="41">
        <v>1753.5</v>
      </c>
      <c r="I34" s="42" t="s">
        <v>197</v>
      </c>
      <c r="J34" s="44"/>
      <c r="K34" s="57" t="s">
        <v>229</v>
      </c>
      <c r="L34" s="36">
        <v>28</v>
      </c>
      <c r="M34" s="35" t="s">
        <v>125</v>
      </c>
      <c r="N34" s="35" t="s">
        <v>86</v>
      </c>
      <c r="O34" s="35" t="s">
        <v>144</v>
      </c>
      <c r="P34" s="35" t="s">
        <v>189</v>
      </c>
      <c r="Q34" s="35" t="s">
        <v>189</v>
      </c>
      <c r="R34" s="35" t="s">
        <v>189</v>
      </c>
      <c r="S34" s="35" t="s">
        <v>189</v>
      </c>
      <c r="T34" s="35" t="s">
        <v>94</v>
      </c>
      <c r="U34" s="35" t="s">
        <v>189</v>
      </c>
      <c r="V34" s="35">
        <v>126.21</v>
      </c>
      <c r="W34" s="35">
        <v>1</v>
      </c>
      <c r="X34" s="35" t="s">
        <v>190</v>
      </c>
      <c r="Y34" s="35" t="s">
        <v>73</v>
      </c>
      <c r="Z34" s="54"/>
    </row>
    <row r="35" spans="1:26" s="9" customFormat="1" x14ac:dyDescent="0.2">
      <c r="A35" s="2">
        <v>29</v>
      </c>
      <c r="B35" s="40" t="s">
        <v>131</v>
      </c>
      <c r="C35" s="36"/>
      <c r="D35" s="36" t="s">
        <v>80</v>
      </c>
      <c r="E35" s="36" t="s">
        <v>73</v>
      </c>
      <c r="F35" s="36"/>
      <c r="G35" s="35">
        <v>1900</v>
      </c>
      <c r="H35" s="41">
        <v>72423.259999999995</v>
      </c>
      <c r="I35" s="42" t="s">
        <v>197</v>
      </c>
      <c r="J35" s="44"/>
      <c r="K35" s="57" t="s">
        <v>230</v>
      </c>
      <c r="L35" s="36">
        <v>29</v>
      </c>
      <c r="M35" s="35"/>
      <c r="N35" s="35"/>
      <c r="O35" s="35"/>
      <c r="P35" s="35" t="s">
        <v>189</v>
      </c>
      <c r="Q35" s="35" t="s">
        <v>189</v>
      </c>
      <c r="R35" s="35" t="s">
        <v>189</v>
      </c>
      <c r="S35" s="35" t="s">
        <v>189</v>
      </c>
      <c r="T35" s="35" t="s">
        <v>94</v>
      </c>
      <c r="U35" s="35" t="s">
        <v>189</v>
      </c>
      <c r="V35" s="35"/>
      <c r="W35" s="35"/>
      <c r="X35" s="35"/>
      <c r="Y35" s="35"/>
      <c r="Z35" s="54"/>
    </row>
    <row r="36" spans="1:26" s="9" customFormat="1" x14ac:dyDescent="0.2">
      <c r="A36" s="2">
        <v>30</v>
      </c>
      <c r="B36" s="40" t="s">
        <v>79</v>
      </c>
      <c r="C36" s="36"/>
      <c r="D36" s="36" t="s">
        <v>80</v>
      </c>
      <c r="E36" s="36" t="s">
        <v>73</v>
      </c>
      <c r="F36" s="36"/>
      <c r="G36" s="35">
        <v>1964</v>
      </c>
      <c r="H36" s="41">
        <v>52066.22</v>
      </c>
      <c r="I36" s="42" t="s">
        <v>197</v>
      </c>
      <c r="J36" s="44"/>
      <c r="K36" s="57" t="s">
        <v>211</v>
      </c>
      <c r="L36" s="36">
        <v>30</v>
      </c>
      <c r="M36" s="35"/>
      <c r="N36" s="35"/>
      <c r="O36" s="35"/>
      <c r="P36" s="35" t="s">
        <v>189</v>
      </c>
      <c r="Q36" s="35" t="s">
        <v>189</v>
      </c>
      <c r="R36" s="35" t="s">
        <v>189</v>
      </c>
      <c r="S36" s="35" t="s">
        <v>189</v>
      </c>
      <c r="T36" s="35" t="s">
        <v>94</v>
      </c>
      <c r="U36" s="35" t="s">
        <v>189</v>
      </c>
      <c r="V36" s="35"/>
      <c r="W36" s="35"/>
      <c r="X36" s="35"/>
      <c r="Y36" s="35"/>
      <c r="Z36" s="54"/>
    </row>
    <row r="37" spans="1:26" s="9" customFormat="1" x14ac:dyDescent="0.2">
      <c r="A37" s="2">
        <v>31</v>
      </c>
      <c r="B37" s="40" t="s">
        <v>78</v>
      </c>
      <c r="C37" s="36"/>
      <c r="D37" s="36" t="s">
        <v>80</v>
      </c>
      <c r="E37" s="36" t="s">
        <v>73</v>
      </c>
      <c r="F37" s="36"/>
      <c r="G37" s="35">
        <v>1900</v>
      </c>
      <c r="H37" s="41">
        <v>10865.95</v>
      </c>
      <c r="I37" s="42" t="s">
        <v>197</v>
      </c>
      <c r="J37" s="44"/>
      <c r="K37" s="57" t="s">
        <v>211</v>
      </c>
      <c r="L37" s="36">
        <v>31</v>
      </c>
      <c r="M37" s="35"/>
      <c r="N37" s="35"/>
      <c r="O37" s="35"/>
      <c r="P37" s="35" t="s">
        <v>189</v>
      </c>
      <c r="Q37" s="35" t="s">
        <v>189</v>
      </c>
      <c r="R37" s="35" t="s">
        <v>189</v>
      </c>
      <c r="S37" s="35" t="s">
        <v>189</v>
      </c>
      <c r="T37" s="35" t="s">
        <v>94</v>
      </c>
      <c r="U37" s="35" t="s">
        <v>189</v>
      </c>
      <c r="V37" s="35"/>
      <c r="W37" s="35"/>
      <c r="X37" s="35"/>
      <c r="Y37" s="35"/>
      <c r="Z37" s="54"/>
    </row>
    <row r="38" spans="1:26" s="9" customFormat="1" x14ac:dyDescent="0.2">
      <c r="A38" s="2">
        <v>32</v>
      </c>
      <c r="B38" s="40" t="s">
        <v>131</v>
      </c>
      <c r="C38" s="36"/>
      <c r="D38" s="36" t="s">
        <v>80</v>
      </c>
      <c r="E38" s="36" t="s">
        <v>73</v>
      </c>
      <c r="F38" s="36"/>
      <c r="G38" s="35">
        <v>1918</v>
      </c>
      <c r="H38" s="41">
        <v>128744.2</v>
      </c>
      <c r="I38" s="42" t="s">
        <v>197</v>
      </c>
      <c r="J38" s="44"/>
      <c r="K38" s="57" t="s">
        <v>231</v>
      </c>
      <c r="L38" s="36">
        <v>32</v>
      </c>
      <c r="M38" s="35" t="s">
        <v>125</v>
      </c>
      <c r="N38" s="35" t="s">
        <v>86</v>
      </c>
      <c r="O38" s="35" t="s">
        <v>127</v>
      </c>
      <c r="P38" s="35" t="s">
        <v>189</v>
      </c>
      <c r="Q38" s="35" t="s">
        <v>189</v>
      </c>
      <c r="R38" s="35" t="s">
        <v>189</v>
      </c>
      <c r="S38" s="35" t="s">
        <v>189</v>
      </c>
      <c r="T38" s="35" t="s">
        <v>94</v>
      </c>
      <c r="U38" s="35" t="s">
        <v>189</v>
      </c>
      <c r="V38" s="35">
        <v>425</v>
      </c>
      <c r="W38" s="35">
        <v>2</v>
      </c>
      <c r="X38" s="35" t="s">
        <v>474</v>
      </c>
      <c r="Y38" s="35" t="s">
        <v>73</v>
      </c>
      <c r="Z38" s="54"/>
    </row>
    <row r="39" spans="1:26" s="9" customFormat="1" x14ac:dyDescent="0.2">
      <c r="A39" s="2">
        <v>33</v>
      </c>
      <c r="B39" s="40" t="s">
        <v>131</v>
      </c>
      <c r="C39" s="36"/>
      <c r="D39" s="36" t="s">
        <v>80</v>
      </c>
      <c r="E39" s="36" t="s">
        <v>73</v>
      </c>
      <c r="F39" s="36"/>
      <c r="G39" s="35">
        <v>1918</v>
      </c>
      <c r="H39" s="41">
        <v>16747.740000000002</v>
      </c>
      <c r="I39" s="42" t="s">
        <v>197</v>
      </c>
      <c r="J39" s="44"/>
      <c r="K39" s="57" t="s">
        <v>232</v>
      </c>
      <c r="L39" s="36">
        <v>33</v>
      </c>
      <c r="M39" s="35" t="s">
        <v>125</v>
      </c>
      <c r="N39" s="35" t="s">
        <v>86</v>
      </c>
      <c r="O39" s="35" t="s">
        <v>144</v>
      </c>
      <c r="P39" s="35" t="s">
        <v>189</v>
      </c>
      <c r="Q39" s="35" t="s">
        <v>189</v>
      </c>
      <c r="R39" s="35" t="s">
        <v>189</v>
      </c>
      <c r="S39" s="35" t="s">
        <v>189</v>
      </c>
      <c r="T39" s="35" t="s">
        <v>94</v>
      </c>
      <c r="U39" s="35" t="s">
        <v>189</v>
      </c>
      <c r="V39" s="35">
        <v>88.9</v>
      </c>
      <c r="W39" s="35">
        <v>2</v>
      </c>
      <c r="X39" s="35" t="s">
        <v>190</v>
      </c>
      <c r="Y39" s="35" t="s">
        <v>73</v>
      </c>
      <c r="Z39" s="54"/>
    </row>
    <row r="40" spans="1:26" s="9" customFormat="1" x14ac:dyDescent="0.2">
      <c r="A40" s="2">
        <v>34</v>
      </c>
      <c r="B40" s="40" t="s">
        <v>131</v>
      </c>
      <c r="C40" s="36"/>
      <c r="D40" s="36" t="s">
        <v>80</v>
      </c>
      <c r="E40" s="36" t="s">
        <v>73</v>
      </c>
      <c r="F40" s="36"/>
      <c r="G40" s="35">
        <v>1915</v>
      </c>
      <c r="H40" s="41">
        <v>51136.47</v>
      </c>
      <c r="I40" s="42" t="s">
        <v>197</v>
      </c>
      <c r="J40" s="44"/>
      <c r="K40" s="57" t="s">
        <v>233</v>
      </c>
      <c r="L40" s="36">
        <v>34</v>
      </c>
      <c r="M40" s="35" t="s">
        <v>125</v>
      </c>
      <c r="N40" s="35" t="s">
        <v>86</v>
      </c>
      <c r="O40" s="35" t="s">
        <v>475</v>
      </c>
      <c r="P40" s="35" t="s">
        <v>189</v>
      </c>
      <c r="Q40" s="35" t="s">
        <v>189</v>
      </c>
      <c r="R40" s="35" t="s">
        <v>189</v>
      </c>
      <c r="S40" s="35" t="s">
        <v>189</v>
      </c>
      <c r="T40" s="35" t="s">
        <v>94</v>
      </c>
      <c r="U40" s="35" t="s">
        <v>189</v>
      </c>
      <c r="V40" s="35">
        <v>355.55</v>
      </c>
      <c r="W40" s="35">
        <v>2</v>
      </c>
      <c r="X40" s="35" t="s">
        <v>372</v>
      </c>
      <c r="Y40" s="35" t="s">
        <v>73</v>
      </c>
      <c r="Z40" s="54"/>
    </row>
    <row r="41" spans="1:26" s="9" customFormat="1" x14ac:dyDescent="0.2">
      <c r="A41" s="2">
        <v>35</v>
      </c>
      <c r="B41" s="40" t="s">
        <v>131</v>
      </c>
      <c r="C41" s="36"/>
      <c r="D41" s="36" t="s">
        <v>80</v>
      </c>
      <c r="E41" s="36" t="s">
        <v>73</v>
      </c>
      <c r="F41" s="36"/>
      <c r="G41" s="35">
        <v>1968</v>
      </c>
      <c r="H41" s="41">
        <v>38265.4</v>
      </c>
      <c r="I41" s="42" t="s">
        <v>197</v>
      </c>
      <c r="J41" s="44"/>
      <c r="K41" s="57" t="s">
        <v>234</v>
      </c>
      <c r="L41" s="36">
        <v>35</v>
      </c>
      <c r="M41" s="35" t="s">
        <v>343</v>
      </c>
      <c r="N41" s="35" t="s">
        <v>343</v>
      </c>
      <c r="O41" s="35" t="s">
        <v>144</v>
      </c>
      <c r="P41" s="35" t="s">
        <v>189</v>
      </c>
      <c r="Q41" s="35" t="s">
        <v>189</v>
      </c>
      <c r="R41" s="35" t="s">
        <v>189</v>
      </c>
      <c r="S41" s="35" t="s">
        <v>189</v>
      </c>
      <c r="T41" s="35" t="s">
        <v>94</v>
      </c>
      <c r="U41" s="35" t="s">
        <v>189</v>
      </c>
      <c r="V41" s="35">
        <v>284.5</v>
      </c>
      <c r="W41" s="35">
        <v>2</v>
      </c>
      <c r="X41" s="35" t="s">
        <v>474</v>
      </c>
      <c r="Y41" s="35" t="s">
        <v>73</v>
      </c>
      <c r="Z41" s="54"/>
    </row>
    <row r="42" spans="1:26" s="9" customFormat="1" x14ac:dyDescent="0.2">
      <c r="A42" s="2">
        <v>36</v>
      </c>
      <c r="B42" s="40" t="s">
        <v>131</v>
      </c>
      <c r="C42" s="36"/>
      <c r="D42" s="36" t="s">
        <v>80</v>
      </c>
      <c r="E42" s="36" t="s">
        <v>73</v>
      </c>
      <c r="F42" s="36"/>
      <c r="G42" s="35">
        <v>1917</v>
      </c>
      <c r="H42" s="41">
        <v>13041.67</v>
      </c>
      <c r="I42" s="42" t="s">
        <v>197</v>
      </c>
      <c r="J42" s="44"/>
      <c r="K42" s="57" t="s">
        <v>235</v>
      </c>
      <c r="L42" s="36">
        <v>36</v>
      </c>
      <c r="M42" s="35" t="s">
        <v>125</v>
      </c>
      <c r="N42" s="35" t="s">
        <v>86</v>
      </c>
      <c r="O42" s="35" t="s">
        <v>795</v>
      </c>
      <c r="P42" s="35" t="s">
        <v>189</v>
      </c>
      <c r="Q42" s="35" t="s">
        <v>189</v>
      </c>
      <c r="R42" s="35" t="s">
        <v>189</v>
      </c>
      <c r="S42" s="35" t="s">
        <v>189</v>
      </c>
      <c r="T42" s="35" t="s">
        <v>94</v>
      </c>
      <c r="U42" s="35" t="s">
        <v>189</v>
      </c>
      <c r="V42" s="35">
        <v>385</v>
      </c>
      <c r="W42" s="35">
        <v>1</v>
      </c>
      <c r="X42" s="35" t="s">
        <v>190</v>
      </c>
      <c r="Y42" s="35" t="s">
        <v>73</v>
      </c>
      <c r="Z42" s="54"/>
    </row>
    <row r="43" spans="1:26" s="9" customFormat="1" x14ac:dyDescent="0.2">
      <c r="A43" s="2">
        <v>37</v>
      </c>
      <c r="B43" s="40" t="s">
        <v>78</v>
      </c>
      <c r="C43" s="36"/>
      <c r="D43" s="36" t="s">
        <v>80</v>
      </c>
      <c r="E43" s="36" t="s">
        <v>73</v>
      </c>
      <c r="F43" s="36"/>
      <c r="G43" s="35">
        <v>1915</v>
      </c>
      <c r="H43" s="41">
        <v>5839.8</v>
      </c>
      <c r="I43" s="42" t="s">
        <v>197</v>
      </c>
      <c r="J43" s="44"/>
      <c r="K43" s="57" t="s">
        <v>203</v>
      </c>
      <c r="L43" s="36">
        <v>37</v>
      </c>
      <c r="M43" s="35" t="s">
        <v>125</v>
      </c>
      <c r="N43" s="35" t="s">
        <v>86</v>
      </c>
      <c r="O43" s="35" t="s">
        <v>144</v>
      </c>
      <c r="P43" s="35" t="s">
        <v>189</v>
      </c>
      <c r="Q43" s="35" t="s">
        <v>189</v>
      </c>
      <c r="R43" s="35" t="s">
        <v>189</v>
      </c>
      <c r="S43" s="35" t="s">
        <v>189</v>
      </c>
      <c r="T43" s="35" t="s">
        <v>94</v>
      </c>
      <c r="U43" s="35" t="s">
        <v>189</v>
      </c>
      <c r="V43" s="35">
        <v>82.9</v>
      </c>
      <c r="W43" s="35">
        <v>1</v>
      </c>
      <c r="X43" s="35" t="s">
        <v>190</v>
      </c>
      <c r="Y43" s="35" t="s">
        <v>73</v>
      </c>
      <c r="Z43" s="54"/>
    </row>
    <row r="44" spans="1:26" s="9" customFormat="1" x14ac:dyDescent="0.2">
      <c r="A44" s="2">
        <v>38</v>
      </c>
      <c r="B44" s="40" t="s">
        <v>131</v>
      </c>
      <c r="C44" s="36"/>
      <c r="D44" s="36" t="s">
        <v>80</v>
      </c>
      <c r="E44" s="36" t="s">
        <v>73</v>
      </c>
      <c r="F44" s="36"/>
      <c r="G44" s="35">
        <v>1918</v>
      </c>
      <c r="H44" s="41">
        <v>101374.15</v>
      </c>
      <c r="I44" s="42" t="s">
        <v>197</v>
      </c>
      <c r="J44" s="44"/>
      <c r="K44" s="57" t="s">
        <v>236</v>
      </c>
      <c r="L44" s="36">
        <v>38</v>
      </c>
      <c r="M44" s="35" t="s">
        <v>125</v>
      </c>
      <c r="N44" s="35" t="s">
        <v>86</v>
      </c>
      <c r="O44" s="35" t="s">
        <v>144</v>
      </c>
      <c r="P44" s="35" t="s">
        <v>189</v>
      </c>
      <c r="Q44" s="35" t="s">
        <v>189</v>
      </c>
      <c r="R44" s="35" t="s">
        <v>189</v>
      </c>
      <c r="S44" s="35" t="s">
        <v>189</v>
      </c>
      <c r="T44" s="35" t="s">
        <v>94</v>
      </c>
      <c r="U44" s="35" t="s">
        <v>189</v>
      </c>
      <c r="V44" s="35">
        <v>665.2</v>
      </c>
      <c r="W44" s="35">
        <v>2</v>
      </c>
      <c r="X44" s="35" t="s">
        <v>190</v>
      </c>
      <c r="Y44" s="35" t="s">
        <v>73</v>
      </c>
      <c r="Z44" s="54"/>
    </row>
    <row r="45" spans="1:26" s="9" customFormat="1" x14ac:dyDescent="0.2">
      <c r="A45" s="2">
        <v>39</v>
      </c>
      <c r="B45" s="40" t="s">
        <v>131</v>
      </c>
      <c r="C45" s="36"/>
      <c r="D45" s="36" t="s">
        <v>80</v>
      </c>
      <c r="E45" s="36" t="s">
        <v>73</v>
      </c>
      <c r="F45" s="36"/>
      <c r="G45" s="35">
        <v>1918</v>
      </c>
      <c r="H45" s="41">
        <v>127966.24</v>
      </c>
      <c r="I45" s="42" t="s">
        <v>197</v>
      </c>
      <c r="J45" s="44"/>
      <c r="K45" s="57" t="s">
        <v>237</v>
      </c>
      <c r="L45" s="36">
        <v>39</v>
      </c>
      <c r="M45" s="35" t="s">
        <v>125</v>
      </c>
      <c r="N45" s="35" t="s">
        <v>86</v>
      </c>
      <c r="O45" s="35" t="s">
        <v>144</v>
      </c>
      <c r="P45" s="35" t="s">
        <v>189</v>
      </c>
      <c r="Q45" s="35" t="s">
        <v>189</v>
      </c>
      <c r="R45" s="35" t="s">
        <v>189</v>
      </c>
      <c r="S45" s="35" t="s">
        <v>189</v>
      </c>
      <c r="T45" s="35" t="s">
        <v>94</v>
      </c>
      <c r="U45" s="35" t="s">
        <v>189</v>
      </c>
      <c r="V45" s="35">
        <v>214.44</v>
      </c>
      <c r="W45" s="35">
        <v>2</v>
      </c>
      <c r="X45" s="35" t="s">
        <v>372</v>
      </c>
      <c r="Y45" s="35" t="s">
        <v>73</v>
      </c>
      <c r="Z45" s="54"/>
    </row>
    <row r="46" spans="1:26" s="9" customFormat="1" x14ac:dyDescent="0.2">
      <c r="A46" s="2">
        <v>40</v>
      </c>
      <c r="B46" s="40" t="s">
        <v>131</v>
      </c>
      <c r="C46" s="36"/>
      <c r="D46" s="36" t="s">
        <v>80</v>
      </c>
      <c r="E46" s="36" t="s">
        <v>73</v>
      </c>
      <c r="F46" s="36"/>
      <c r="G46" s="35">
        <v>1918</v>
      </c>
      <c r="H46" s="41">
        <v>50040.1</v>
      </c>
      <c r="I46" s="42" t="s">
        <v>197</v>
      </c>
      <c r="J46" s="44"/>
      <c r="K46" s="57" t="s">
        <v>238</v>
      </c>
      <c r="L46" s="36">
        <v>40</v>
      </c>
      <c r="M46" s="35" t="s">
        <v>125</v>
      </c>
      <c r="N46" s="35" t="s">
        <v>86</v>
      </c>
      <c r="O46" s="35" t="s">
        <v>144</v>
      </c>
      <c r="P46" s="35" t="s">
        <v>189</v>
      </c>
      <c r="Q46" s="35" t="s">
        <v>189</v>
      </c>
      <c r="R46" s="35" t="s">
        <v>189</v>
      </c>
      <c r="S46" s="35" t="s">
        <v>189</v>
      </c>
      <c r="T46" s="35" t="s">
        <v>94</v>
      </c>
      <c r="U46" s="35" t="s">
        <v>189</v>
      </c>
      <c r="V46" s="35">
        <v>315.36</v>
      </c>
      <c r="W46" s="35">
        <v>1</v>
      </c>
      <c r="X46" s="35" t="s">
        <v>190</v>
      </c>
      <c r="Y46" s="35" t="s">
        <v>73</v>
      </c>
      <c r="Z46" s="54"/>
    </row>
    <row r="47" spans="1:26" s="9" customFormat="1" x14ac:dyDescent="0.2">
      <c r="A47" s="2">
        <v>41</v>
      </c>
      <c r="B47" s="40" t="s">
        <v>131</v>
      </c>
      <c r="C47" s="36"/>
      <c r="D47" s="36" t="s">
        <v>80</v>
      </c>
      <c r="E47" s="36" t="s">
        <v>73</v>
      </c>
      <c r="F47" s="36"/>
      <c r="G47" s="35">
        <v>1918</v>
      </c>
      <c r="H47" s="41">
        <v>55774.400000000001</v>
      </c>
      <c r="I47" s="42" t="s">
        <v>197</v>
      </c>
      <c r="J47" s="44"/>
      <c r="K47" s="57" t="s">
        <v>239</v>
      </c>
      <c r="L47" s="36">
        <v>41</v>
      </c>
      <c r="M47" s="35" t="s">
        <v>125</v>
      </c>
      <c r="N47" s="35" t="s">
        <v>86</v>
      </c>
      <c r="O47" s="35" t="s">
        <v>355</v>
      </c>
      <c r="P47" s="35" t="s">
        <v>189</v>
      </c>
      <c r="Q47" s="35" t="s">
        <v>189</v>
      </c>
      <c r="R47" s="35" t="s">
        <v>189</v>
      </c>
      <c r="S47" s="35" t="s">
        <v>189</v>
      </c>
      <c r="T47" s="35" t="s">
        <v>94</v>
      </c>
      <c r="U47" s="35" t="s">
        <v>189</v>
      </c>
      <c r="V47" s="35">
        <v>205</v>
      </c>
      <c r="W47" s="35">
        <v>2</v>
      </c>
      <c r="X47" s="35" t="s">
        <v>474</v>
      </c>
      <c r="Y47" s="35" t="s">
        <v>73</v>
      </c>
      <c r="Z47" s="54"/>
    </row>
    <row r="48" spans="1:26" s="9" customFormat="1" x14ac:dyDescent="0.2">
      <c r="A48" s="2">
        <v>42</v>
      </c>
      <c r="B48" s="40" t="s">
        <v>131</v>
      </c>
      <c r="C48" s="36"/>
      <c r="D48" s="36" t="s">
        <v>80</v>
      </c>
      <c r="E48" s="36" t="s">
        <v>73</v>
      </c>
      <c r="F48" s="36"/>
      <c r="G48" s="35">
        <v>1918</v>
      </c>
      <c r="H48" s="41">
        <v>17532.5</v>
      </c>
      <c r="I48" s="42" t="s">
        <v>197</v>
      </c>
      <c r="J48" s="44"/>
      <c r="K48" s="57" t="s">
        <v>240</v>
      </c>
      <c r="L48" s="36">
        <v>42</v>
      </c>
      <c r="M48" s="35" t="s">
        <v>125</v>
      </c>
      <c r="N48" s="35" t="s">
        <v>86</v>
      </c>
      <c r="O48" s="35" t="s">
        <v>127</v>
      </c>
      <c r="P48" s="35" t="s">
        <v>189</v>
      </c>
      <c r="Q48" s="35" t="s">
        <v>189</v>
      </c>
      <c r="R48" s="35" t="s">
        <v>189</v>
      </c>
      <c r="S48" s="35" t="s">
        <v>189</v>
      </c>
      <c r="T48" s="35" t="s">
        <v>94</v>
      </c>
      <c r="U48" s="35" t="s">
        <v>189</v>
      </c>
      <c r="V48" s="35">
        <v>98.56</v>
      </c>
      <c r="W48" s="35" t="s">
        <v>344</v>
      </c>
      <c r="X48" s="35" t="s">
        <v>190</v>
      </c>
      <c r="Y48" s="35" t="s">
        <v>73</v>
      </c>
      <c r="Z48" s="54"/>
    </row>
    <row r="49" spans="1:26" s="9" customFormat="1" ht="25.5" x14ac:dyDescent="0.2">
      <c r="A49" s="2">
        <v>43</v>
      </c>
      <c r="B49" s="40" t="s">
        <v>131</v>
      </c>
      <c r="C49" s="36"/>
      <c r="D49" s="36" t="s">
        <v>80</v>
      </c>
      <c r="E49" s="36" t="s">
        <v>73</v>
      </c>
      <c r="F49" s="36"/>
      <c r="G49" s="35">
        <v>1918</v>
      </c>
      <c r="H49" s="41">
        <v>72205.87</v>
      </c>
      <c r="I49" s="42" t="s">
        <v>197</v>
      </c>
      <c r="J49" s="44"/>
      <c r="K49" s="57" t="s">
        <v>241</v>
      </c>
      <c r="L49" s="36">
        <v>43</v>
      </c>
      <c r="M49" s="35" t="s">
        <v>125</v>
      </c>
      <c r="N49" s="35" t="s">
        <v>86</v>
      </c>
      <c r="O49" s="35" t="s">
        <v>796</v>
      </c>
      <c r="P49" s="35" t="s">
        <v>189</v>
      </c>
      <c r="Q49" s="35" t="s">
        <v>189</v>
      </c>
      <c r="R49" s="35" t="s">
        <v>189</v>
      </c>
      <c r="S49" s="35" t="s">
        <v>189</v>
      </c>
      <c r="T49" s="35" t="s">
        <v>94</v>
      </c>
      <c r="U49" s="35" t="s">
        <v>189</v>
      </c>
      <c r="V49" s="35">
        <v>325</v>
      </c>
      <c r="W49" s="35">
        <v>2</v>
      </c>
      <c r="X49" s="35" t="s">
        <v>372</v>
      </c>
      <c r="Y49" s="35" t="s">
        <v>73</v>
      </c>
      <c r="Z49" s="54"/>
    </row>
    <row r="50" spans="1:26" s="9" customFormat="1" x14ac:dyDescent="0.2">
      <c r="A50" s="2">
        <v>44</v>
      </c>
      <c r="B50" s="40" t="s">
        <v>131</v>
      </c>
      <c r="C50" s="36"/>
      <c r="D50" s="36" t="s">
        <v>80</v>
      </c>
      <c r="E50" s="36" t="s">
        <v>73</v>
      </c>
      <c r="F50" s="36"/>
      <c r="G50" s="35" t="s">
        <v>242</v>
      </c>
      <c r="H50" s="41">
        <v>61363.76</v>
      </c>
      <c r="I50" s="42" t="s">
        <v>197</v>
      </c>
      <c r="J50" s="44"/>
      <c r="K50" s="57" t="s">
        <v>243</v>
      </c>
      <c r="L50" s="36">
        <v>44</v>
      </c>
      <c r="M50" s="35" t="s">
        <v>125</v>
      </c>
      <c r="N50" s="35" t="s">
        <v>86</v>
      </c>
      <c r="O50" s="35" t="s">
        <v>144</v>
      </c>
      <c r="P50" s="35" t="s">
        <v>189</v>
      </c>
      <c r="Q50" s="35" t="s">
        <v>189</v>
      </c>
      <c r="R50" s="35" t="s">
        <v>189</v>
      </c>
      <c r="S50" s="35" t="s">
        <v>189</v>
      </c>
      <c r="T50" s="35" t="s">
        <v>94</v>
      </c>
      <c r="U50" s="35" t="s">
        <v>189</v>
      </c>
      <c r="V50" s="35">
        <v>365.62</v>
      </c>
      <c r="W50" s="35">
        <v>1</v>
      </c>
      <c r="X50" s="35" t="s">
        <v>190</v>
      </c>
      <c r="Y50" s="35" t="s">
        <v>73</v>
      </c>
      <c r="Z50" s="54"/>
    </row>
    <row r="51" spans="1:26" s="9" customFormat="1" x14ac:dyDescent="0.2">
      <c r="A51" s="2">
        <v>45</v>
      </c>
      <c r="B51" s="40" t="s">
        <v>131</v>
      </c>
      <c r="C51" s="36"/>
      <c r="D51" s="36" t="s">
        <v>80</v>
      </c>
      <c r="E51" s="36" t="s">
        <v>73</v>
      </c>
      <c r="F51" s="36"/>
      <c r="G51" s="35">
        <v>1918</v>
      </c>
      <c r="H51" s="41">
        <v>34405.78</v>
      </c>
      <c r="I51" s="42" t="s">
        <v>197</v>
      </c>
      <c r="J51" s="44"/>
      <c r="K51" s="57" t="s">
        <v>244</v>
      </c>
      <c r="L51" s="36">
        <v>45</v>
      </c>
      <c r="M51" s="35" t="s">
        <v>125</v>
      </c>
      <c r="N51" s="35" t="s">
        <v>86</v>
      </c>
      <c r="O51" s="35" t="s">
        <v>127</v>
      </c>
      <c r="P51" s="35" t="s">
        <v>189</v>
      </c>
      <c r="Q51" s="35" t="s">
        <v>189</v>
      </c>
      <c r="R51" s="35" t="s">
        <v>189</v>
      </c>
      <c r="S51" s="35" t="s">
        <v>189</v>
      </c>
      <c r="T51" s="35" t="s">
        <v>94</v>
      </c>
      <c r="U51" s="35" t="s">
        <v>189</v>
      </c>
      <c r="V51" s="35">
        <v>215</v>
      </c>
      <c r="W51" s="35">
        <v>2</v>
      </c>
      <c r="X51" s="35" t="s">
        <v>190</v>
      </c>
      <c r="Y51" s="35" t="s">
        <v>73</v>
      </c>
      <c r="Z51" s="54"/>
    </row>
    <row r="52" spans="1:26" s="9" customFormat="1" x14ac:dyDescent="0.2">
      <c r="A52" s="2">
        <v>46</v>
      </c>
      <c r="B52" s="40" t="s">
        <v>131</v>
      </c>
      <c r="C52" s="36"/>
      <c r="D52" s="36" t="s">
        <v>80</v>
      </c>
      <c r="E52" s="36" t="s">
        <v>73</v>
      </c>
      <c r="F52" s="36"/>
      <c r="G52" s="35">
        <v>1900</v>
      </c>
      <c r="H52" s="41">
        <v>49164.77</v>
      </c>
      <c r="I52" s="42" t="s">
        <v>197</v>
      </c>
      <c r="J52" s="44"/>
      <c r="K52" s="57" t="s">
        <v>245</v>
      </c>
      <c r="L52" s="36">
        <v>46</v>
      </c>
      <c r="M52" s="35" t="s">
        <v>125</v>
      </c>
      <c r="N52" s="35" t="s">
        <v>86</v>
      </c>
      <c r="O52" s="35" t="s">
        <v>127</v>
      </c>
      <c r="P52" s="35" t="s">
        <v>189</v>
      </c>
      <c r="Q52" s="35" t="s">
        <v>189</v>
      </c>
      <c r="R52" s="35" t="s">
        <v>189</v>
      </c>
      <c r="S52" s="35" t="s">
        <v>189</v>
      </c>
      <c r="T52" s="35" t="s">
        <v>94</v>
      </c>
      <c r="U52" s="35" t="s">
        <v>189</v>
      </c>
      <c r="V52" s="35">
        <v>110.5</v>
      </c>
      <c r="W52" s="35">
        <v>2</v>
      </c>
      <c r="X52" s="35" t="s">
        <v>372</v>
      </c>
      <c r="Y52" s="35" t="s">
        <v>73</v>
      </c>
      <c r="Z52" s="54"/>
    </row>
    <row r="53" spans="1:26" s="9" customFormat="1" x14ac:dyDescent="0.2">
      <c r="A53" s="2">
        <v>47</v>
      </c>
      <c r="B53" s="40" t="s">
        <v>131</v>
      </c>
      <c r="C53" s="36"/>
      <c r="D53" s="36" t="s">
        <v>80</v>
      </c>
      <c r="E53" s="36" t="s">
        <v>73</v>
      </c>
      <c r="F53" s="36"/>
      <c r="G53" s="35">
        <v>1900</v>
      </c>
      <c r="H53" s="41">
        <v>21751.79</v>
      </c>
      <c r="I53" s="42" t="s">
        <v>197</v>
      </c>
      <c r="J53" s="44"/>
      <c r="K53" s="57" t="s">
        <v>246</v>
      </c>
      <c r="L53" s="36">
        <v>47</v>
      </c>
      <c r="M53" s="35" t="s">
        <v>125</v>
      </c>
      <c r="N53" s="35" t="s">
        <v>86</v>
      </c>
      <c r="O53" s="35" t="s">
        <v>795</v>
      </c>
      <c r="P53" s="35" t="s">
        <v>189</v>
      </c>
      <c r="Q53" s="35" t="s">
        <v>189</v>
      </c>
      <c r="R53" s="35" t="s">
        <v>189</v>
      </c>
      <c r="S53" s="35" t="s">
        <v>189</v>
      </c>
      <c r="T53" s="35" t="s">
        <v>94</v>
      </c>
      <c r="U53" s="35" t="s">
        <v>189</v>
      </c>
      <c r="V53" s="35">
        <v>248.78</v>
      </c>
      <c r="W53" s="35">
        <v>2</v>
      </c>
      <c r="X53" s="35" t="s">
        <v>372</v>
      </c>
      <c r="Y53" s="35" t="s">
        <v>73</v>
      </c>
      <c r="Z53" s="54"/>
    </row>
    <row r="54" spans="1:26" s="9" customFormat="1" x14ac:dyDescent="0.2">
      <c r="A54" s="2">
        <v>48</v>
      </c>
      <c r="B54" s="40" t="s">
        <v>131</v>
      </c>
      <c r="C54" s="36"/>
      <c r="D54" s="36" t="s">
        <v>80</v>
      </c>
      <c r="E54" s="36" t="s">
        <v>73</v>
      </c>
      <c r="F54" s="36"/>
      <c r="G54" s="35">
        <v>1918</v>
      </c>
      <c r="H54" s="41">
        <v>33171.49</v>
      </c>
      <c r="I54" s="42" t="s">
        <v>197</v>
      </c>
      <c r="J54" s="44"/>
      <c r="K54" s="57" t="s">
        <v>247</v>
      </c>
      <c r="L54" s="36">
        <v>48</v>
      </c>
      <c r="M54" s="35" t="s">
        <v>125</v>
      </c>
      <c r="N54" s="35" t="s">
        <v>86</v>
      </c>
      <c r="O54" s="35" t="s">
        <v>795</v>
      </c>
      <c r="P54" s="35" t="s">
        <v>189</v>
      </c>
      <c r="Q54" s="35" t="s">
        <v>189</v>
      </c>
      <c r="R54" s="35" t="s">
        <v>189</v>
      </c>
      <c r="S54" s="35" t="s">
        <v>189</v>
      </c>
      <c r="T54" s="35" t="s">
        <v>94</v>
      </c>
      <c r="U54" s="35" t="s">
        <v>189</v>
      </c>
      <c r="V54" s="35">
        <v>127.68</v>
      </c>
      <c r="W54" s="35">
        <v>1</v>
      </c>
      <c r="X54" s="35" t="s">
        <v>190</v>
      </c>
      <c r="Y54" s="35" t="s">
        <v>73</v>
      </c>
      <c r="Z54" s="54"/>
    </row>
    <row r="55" spans="1:26" s="9" customFormat="1" x14ac:dyDescent="0.2">
      <c r="A55" s="2">
        <v>49</v>
      </c>
      <c r="B55" s="40" t="s">
        <v>131</v>
      </c>
      <c r="C55" s="36"/>
      <c r="D55" s="36" t="s">
        <v>80</v>
      </c>
      <c r="E55" s="36" t="s">
        <v>73</v>
      </c>
      <c r="F55" s="36"/>
      <c r="G55" s="35">
        <v>1987</v>
      </c>
      <c r="H55" s="41">
        <v>20362.490000000002</v>
      </c>
      <c r="I55" s="42" t="s">
        <v>197</v>
      </c>
      <c r="J55" s="44"/>
      <c r="K55" s="57" t="s">
        <v>248</v>
      </c>
      <c r="L55" s="36">
        <v>49</v>
      </c>
      <c r="M55" s="35"/>
      <c r="N55" s="35"/>
      <c r="O55" s="35"/>
      <c r="P55" s="35" t="s">
        <v>189</v>
      </c>
      <c r="Q55" s="35" t="s">
        <v>189</v>
      </c>
      <c r="R55" s="35" t="s">
        <v>189</v>
      </c>
      <c r="S55" s="35" t="s">
        <v>189</v>
      </c>
      <c r="T55" s="35" t="s">
        <v>94</v>
      </c>
      <c r="U55" s="35" t="s">
        <v>189</v>
      </c>
      <c r="V55" s="35"/>
      <c r="W55" s="35"/>
      <c r="X55" s="35"/>
      <c r="Y55" s="35"/>
      <c r="Z55" s="54"/>
    </row>
    <row r="56" spans="1:26" s="9" customFormat="1" x14ac:dyDescent="0.2">
      <c r="A56" s="2">
        <v>50</v>
      </c>
      <c r="B56" s="40" t="s">
        <v>131</v>
      </c>
      <c r="C56" s="36"/>
      <c r="D56" s="36" t="s">
        <v>80</v>
      </c>
      <c r="E56" s="36" t="s">
        <v>73</v>
      </c>
      <c r="F56" s="36"/>
      <c r="G56" s="35">
        <v>1890</v>
      </c>
      <c r="H56" s="41">
        <v>52302.96</v>
      </c>
      <c r="I56" s="42" t="s">
        <v>197</v>
      </c>
      <c r="J56" s="44"/>
      <c r="K56" s="57" t="s">
        <v>249</v>
      </c>
      <c r="L56" s="36">
        <v>50</v>
      </c>
      <c r="M56" s="35" t="s">
        <v>125</v>
      </c>
      <c r="N56" s="35" t="s">
        <v>86</v>
      </c>
      <c r="O56" s="35" t="s">
        <v>127</v>
      </c>
      <c r="P56" s="35" t="s">
        <v>189</v>
      </c>
      <c r="Q56" s="35" t="s">
        <v>189</v>
      </c>
      <c r="R56" s="35" t="s">
        <v>189</v>
      </c>
      <c r="S56" s="35" t="s">
        <v>189</v>
      </c>
      <c r="T56" s="35" t="s">
        <v>94</v>
      </c>
      <c r="U56" s="35" t="s">
        <v>189</v>
      </c>
      <c r="V56" s="35">
        <v>130</v>
      </c>
      <c r="W56" s="35">
        <v>1</v>
      </c>
      <c r="X56" s="35" t="s">
        <v>190</v>
      </c>
      <c r="Y56" s="35" t="s">
        <v>73</v>
      </c>
      <c r="Z56" s="54"/>
    </row>
    <row r="57" spans="1:26" s="9" customFormat="1" x14ac:dyDescent="0.2">
      <c r="A57" s="2">
        <v>51</v>
      </c>
      <c r="B57" s="40" t="s">
        <v>131</v>
      </c>
      <c r="C57" s="36"/>
      <c r="D57" s="36" t="s">
        <v>80</v>
      </c>
      <c r="E57" s="36" t="s">
        <v>73</v>
      </c>
      <c r="F57" s="36"/>
      <c r="G57" s="35">
        <v>1890</v>
      </c>
      <c r="H57" s="41">
        <v>103643.52</v>
      </c>
      <c r="I57" s="42" t="s">
        <v>197</v>
      </c>
      <c r="J57" s="44"/>
      <c r="K57" s="57" t="s">
        <v>250</v>
      </c>
      <c r="L57" s="36">
        <v>51</v>
      </c>
      <c r="M57" s="35" t="s">
        <v>125</v>
      </c>
      <c r="N57" s="35" t="s">
        <v>86</v>
      </c>
      <c r="O57" s="35" t="s">
        <v>795</v>
      </c>
      <c r="P57" s="35" t="s">
        <v>189</v>
      </c>
      <c r="Q57" s="35" t="s">
        <v>189</v>
      </c>
      <c r="R57" s="35" t="s">
        <v>189</v>
      </c>
      <c r="S57" s="35" t="s">
        <v>189</v>
      </c>
      <c r="T57" s="35" t="s">
        <v>94</v>
      </c>
      <c r="U57" s="35" t="s">
        <v>189</v>
      </c>
      <c r="V57" s="35">
        <v>258.5</v>
      </c>
      <c r="W57" s="35">
        <v>1</v>
      </c>
      <c r="X57" s="35" t="s">
        <v>190</v>
      </c>
      <c r="Y57" s="35" t="s">
        <v>73</v>
      </c>
      <c r="Z57" s="54"/>
    </row>
    <row r="58" spans="1:26" s="9" customFormat="1" x14ac:dyDescent="0.2">
      <c r="A58" s="2">
        <v>52</v>
      </c>
      <c r="B58" s="40" t="s">
        <v>251</v>
      </c>
      <c r="C58" s="36"/>
      <c r="D58" s="36" t="s">
        <v>80</v>
      </c>
      <c r="E58" s="36" t="s">
        <v>73</v>
      </c>
      <c r="F58" s="36"/>
      <c r="G58" s="35" t="s">
        <v>190</v>
      </c>
      <c r="H58" s="41">
        <v>18579.13</v>
      </c>
      <c r="I58" s="42" t="s">
        <v>197</v>
      </c>
      <c r="J58" s="44"/>
      <c r="K58" s="57" t="s">
        <v>454</v>
      </c>
      <c r="L58" s="36">
        <v>52</v>
      </c>
      <c r="M58" s="35" t="s">
        <v>125</v>
      </c>
      <c r="N58" s="35" t="s">
        <v>86</v>
      </c>
      <c r="O58" s="35" t="s">
        <v>795</v>
      </c>
      <c r="P58" s="35" t="s">
        <v>189</v>
      </c>
      <c r="Q58" s="35" t="s">
        <v>189</v>
      </c>
      <c r="R58" s="35" t="s">
        <v>189</v>
      </c>
      <c r="S58" s="35" t="s">
        <v>189</v>
      </c>
      <c r="T58" s="35" t="s">
        <v>94</v>
      </c>
      <c r="U58" s="35" t="s">
        <v>189</v>
      </c>
      <c r="V58" s="35"/>
      <c r="W58" s="35"/>
      <c r="X58" s="35"/>
      <c r="Y58" s="35" t="s">
        <v>73</v>
      </c>
      <c r="Z58" s="54"/>
    </row>
    <row r="59" spans="1:26" s="9" customFormat="1" x14ac:dyDescent="0.2">
      <c r="A59" s="2">
        <v>53</v>
      </c>
      <c r="B59" s="40" t="s">
        <v>131</v>
      </c>
      <c r="C59" s="36"/>
      <c r="D59" s="36" t="s">
        <v>80</v>
      </c>
      <c r="E59" s="36" t="s">
        <v>73</v>
      </c>
      <c r="F59" s="36"/>
      <c r="G59" s="35">
        <v>1890</v>
      </c>
      <c r="H59" s="41">
        <v>121609.35</v>
      </c>
      <c r="I59" s="42" t="s">
        <v>197</v>
      </c>
      <c r="J59" s="44"/>
      <c r="K59" s="57" t="s">
        <v>252</v>
      </c>
      <c r="L59" s="36">
        <v>53</v>
      </c>
      <c r="M59" s="35" t="s">
        <v>125</v>
      </c>
      <c r="N59" s="35" t="s">
        <v>86</v>
      </c>
      <c r="O59" s="35" t="s">
        <v>795</v>
      </c>
      <c r="P59" s="35" t="s">
        <v>189</v>
      </c>
      <c r="Q59" s="35" t="s">
        <v>189</v>
      </c>
      <c r="R59" s="35" t="s">
        <v>189</v>
      </c>
      <c r="S59" s="35" t="s">
        <v>189</v>
      </c>
      <c r="T59" s="35" t="s">
        <v>94</v>
      </c>
      <c r="U59" s="35" t="s">
        <v>189</v>
      </c>
      <c r="V59" s="35">
        <v>353.5</v>
      </c>
      <c r="W59" s="35">
        <v>2</v>
      </c>
      <c r="X59" s="35" t="s">
        <v>372</v>
      </c>
      <c r="Y59" s="35" t="s">
        <v>73</v>
      </c>
      <c r="Z59" s="54"/>
    </row>
    <row r="60" spans="1:26" s="9" customFormat="1" x14ac:dyDescent="0.2">
      <c r="A60" s="2">
        <v>54</v>
      </c>
      <c r="B60" s="40" t="s">
        <v>131</v>
      </c>
      <c r="C60" s="36"/>
      <c r="D60" s="36" t="s">
        <v>80</v>
      </c>
      <c r="E60" s="36" t="s">
        <v>73</v>
      </c>
      <c r="F60" s="36"/>
      <c r="G60" s="35">
        <v>1890</v>
      </c>
      <c r="H60" s="41">
        <v>291587.62</v>
      </c>
      <c r="I60" s="42" t="s">
        <v>197</v>
      </c>
      <c r="J60" s="44"/>
      <c r="K60" s="57" t="s">
        <v>253</v>
      </c>
      <c r="L60" s="36">
        <v>54</v>
      </c>
      <c r="M60" s="35" t="s">
        <v>125</v>
      </c>
      <c r="N60" s="35" t="s">
        <v>86</v>
      </c>
      <c r="O60" s="35" t="s">
        <v>335</v>
      </c>
      <c r="P60" s="35" t="s">
        <v>189</v>
      </c>
      <c r="Q60" s="35" t="s">
        <v>189</v>
      </c>
      <c r="R60" s="35" t="s">
        <v>189</v>
      </c>
      <c r="S60" s="35" t="s">
        <v>189</v>
      </c>
      <c r="T60" s="35" t="s">
        <v>94</v>
      </c>
      <c r="U60" s="35" t="s">
        <v>189</v>
      </c>
      <c r="V60" s="35">
        <v>420</v>
      </c>
      <c r="W60" s="35">
        <v>2</v>
      </c>
      <c r="X60" s="35" t="s">
        <v>372</v>
      </c>
      <c r="Y60" s="35" t="s">
        <v>73</v>
      </c>
      <c r="Z60" s="54"/>
    </row>
    <row r="61" spans="1:26" s="9" customFormat="1" x14ac:dyDescent="0.2">
      <c r="A61" s="2">
        <v>55</v>
      </c>
      <c r="B61" s="40" t="s">
        <v>131</v>
      </c>
      <c r="C61" s="36"/>
      <c r="D61" s="36" t="s">
        <v>80</v>
      </c>
      <c r="E61" s="36" t="s">
        <v>73</v>
      </c>
      <c r="F61" s="36"/>
      <c r="G61" s="35">
        <v>1907</v>
      </c>
      <c r="H61" s="41">
        <v>59565.52</v>
      </c>
      <c r="I61" s="42" t="s">
        <v>197</v>
      </c>
      <c r="J61" s="44"/>
      <c r="K61" s="57" t="s">
        <v>254</v>
      </c>
      <c r="L61" s="36">
        <v>55</v>
      </c>
      <c r="M61" s="35" t="s">
        <v>125</v>
      </c>
      <c r="N61" s="35" t="s">
        <v>86</v>
      </c>
      <c r="O61" s="35" t="s">
        <v>795</v>
      </c>
      <c r="P61" s="35" t="s">
        <v>189</v>
      </c>
      <c r="Q61" s="35" t="s">
        <v>189</v>
      </c>
      <c r="R61" s="35" t="s">
        <v>189</v>
      </c>
      <c r="S61" s="35" t="s">
        <v>189</v>
      </c>
      <c r="T61" s="35" t="s">
        <v>94</v>
      </c>
      <c r="U61" s="35" t="s">
        <v>189</v>
      </c>
      <c r="V61" s="35">
        <v>193.5</v>
      </c>
      <c r="W61" s="35">
        <v>2</v>
      </c>
      <c r="X61" s="35" t="s">
        <v>372</v>
      </c>
      <c r="Y61" s="35" t="s">
        <v>73</v>
      </c>
      <c r="Z61" s="54"/>
    </row>
    <row r="62" spans="1:26" s="9" customFormat="1" x14ac:dyDescent="0.2">
      <c r="A62" s="2">
        <v>56</v>
      </c>
      <c r="B62" s="40" t="s">
        <v>131</v>
      </c>
      <c r="C62" s="36"/>
      <c r="D62" s="36" t="s">
        <v>80</v>
      </c>
      <c r="E62" s="36" t="s">
        <v>73</v>
      </c>
      <c r="F62" s="36"/>
      <c r="G62" s="35" t="s">
        <v>242</v>
      </c>
      <c r="H62" s="41">
        <v>30713.439999999999</v>
      </c>
      <c r="I62" s="42" t="s">
        <v>197</v>
      </c>
      <c r="J62" s="44"/>
      <c r="K62" s="57" t="s">
        <v>255</v>
      </c>
      <c r="L62" s="36">
        <v>56</v>
      </c>
      <c r="M62" s="35" t="s">
        <v>125</v>
      </c>
      <c r="N62" s="35" t="s">
        <v>86</v>
      </c>
      <c r="O62" s="35" t="s">
        <v>475</v>
      </c>
      <c r="P62" s="35" t="s">
        <v>189</v>
      </c>
      <c r="Q62" s="35" t="s">
        <v>189</v>
      </c>
      <c r="R62" s="35" t="s">
        <v>189</v>
      </c>
      <c r="S62" s="35" t="s">
        <v>189</v>
      </c>
      <c r="T62" s="35" t="s">
        <v>94</v>
      </c>
      <c r="U62" s="35" t="s">
        <v>189</v>
      </c>
      <c r="V62" s="35">
        <v>821.42</v>
      </c>
      <c r="W62" s="35">
        <v>2</v>
      </c>
      <c r="X62" s="35" t="s">
        <v>372</v>
      </c>
      <c r="Y62" s="35" t="s">
        <v>73</v>
      </c>
      <c r="Z62" s="54"/>
    </row>
    <row r="63" spans="1:26" s="9" customFormat="1" x14ac:dyDescent="0.2">
      <c r="A63" s="2">
        <v>57</v>
      </c>
      <c r="B63" s="40" t="s">
        <v>79</v>
      </c>
      <c r="C63" s="36"/>
      <c r="D63" s="36" t="s">
        <v>80</v>
      </c>
      <c r="E63" s="36" t="s">
        <v>73</v>
      </c>
      <c r="F63" s="36"/>
      <c r="G63" s="35">
        <v>1963</v>
      </c>
      <c r="H63" s="41">
        <v>43735.64</v>
      </c>
      <c r="I63" s="42" t="s">
        <v>197</v>
      </c>
      <c r="J63" s="44"/>
      <c r="K63" s="57" t="s">
        <v>256</v>
      </c>
      <c r="L63" s="36">
        <v>57</v>
      </c>
      <c r="M63" s="35"/>
      <c r="N63" s="35"/>
      <c r="O63" s="35"/>
      <c r="P63" s="35" t="s">
        <v>189</v>
      </c>
      <c r="Q63" s="35" t="s">
        <v>189</v>
      </c>
      <c r="R63" s="35" t="s">
        <v>189</v>
      </c>
      <c r="S63" s="35" t="s">
        <v>189</v>
      </c>
      <c r="T63" s="35" t="s">
        <v>94</v>
      </c>
      <c r="U63" s="35" t="s">
        <v>189</v>
      </c>
      <c r="V63" s="35"/>
      <c r="W63" s="35"/>
      <c r="X63" s="35"/>
      <c r="Y63" s="35"/>
      <c r="Z63" s="54"/>
    </row>
    <row r="64" spans="1:26" s="9" customFormat="1" x14ac:dyDescent="0.2">
      <c r="A64" s="2">
        <v>58</v>
      </c>
      <c r="B64" s="40" t="s">
        <v>131</v>
      </c>
      <c r="C64" s="36"/>
      <c r="D64" s="36" t="s">
        <v>80</v>
      </c>
      <c r="E64" s="36" t="s">
        <v>73</v>
      </c>
      <c r="F64" s="36"/>
      <c r="G64" s="35">
        <v>1909</v>
      </c>
      <c r="H64" s="41">
        <v>31461.14</v>
      </c>
      <c r="I64" s="42" t="s">
        <v>197</v>
      </c>
      <c r="J64" s="44"/>
      <c r="K64" s="57" t="s">
        <v>455</v>
      </c>
      <c r="L64" s="36">
        <v>58</v>
      </c>
      <c r="M64" s="35" t="s">
        <v>125</v>
      </c>
      <c r="N64" s="35" t="s">
        <v>86</v>
      </c>
      <c r="O64" s="35" t="s">
        <v>144</v>
      </c>
      <c r="P64" s="35" t="s">
        <v>189</v>
      </c>
      <c r="Q64" s="35" t="s">
        <v>189</v>
      </c>
      <c r="R64" s="35" t="s">
        <v>189</v>
      </c>
      <c r="S64" s="35" t="s">
        <v>189</v>
      </c>
      <c r="T64" s="35" t="s">
        <v>94</v>
      </c>
      <c r="U64" s="35" t="s">
        <v>189</v>
      </c>
      <c r="V64" s="35">
        <v>132</v>
      </c>
      <c r="W64" s="35">
        <v>1</v>
      </c>
      <c r="X64" s="35" t="s">
        <v>190</v>
      </c>
      <c r="Y64" s="35" t="s">
        <v>73</v>
      </c>
      <c r="Z64" s="54"/>
    </row>
    <row r="65" spans="1:26" s="9" customFormat="1" x14ac:dyDescent="0.2">
      <c r="A65" s="2">
        <v>59</v>
      </c>
      <c r="B65" s="40" t="s">
        <v>131</v>
      </c>
      <c r="C65" s="36"/>
      <c r="D65" s="36" t="s">
        <v>80</v>
      </c>
      <c r="E65" s="36" t="s">
        <v>73</v>
      </c>
      <c r="F65" s="36"/>
      <c r="G65" s="35">
        <v>1955</v>
      </c>
      <c r="H65" s="41">
        <v>128056.11</v>
      </c>
      <c r="I65" s="42" t="s">
        <v>197</v>
      </c>
      <c r="J65" s="44"/>
      <c r="K65" s="57" t="s">
        <v>257</v>
      </c>
      <c r="L65" s="36">
        <v>59</v>
      </c>
      <c r="M65" s="35" t="s">
        <v>125</v>
      </c>
      <c r="N65" s="35" t="s">
        <v>86</v>
      </c>
      <c r="O65" s="35" t="s">
        <v>127</v>
      </c>
      <c r="P65" s="35" t="s">
        <v>189</v>
      </c>
      <c r="Q65" s="35" t="s">
        <v>189</v>
      </c>
      <c r="R65" s="35" t="s">
        <v>189</v>
      </c>
      <c r="S65" s="35" t="s">
        <v>189</v>
      </c>
      <c r="T65" s="35" t="s">
        <v>94</v>
      </c>
      <c r="U65" s="35" t="s">
        <v>189</v>
      </c>
      <c r="V65" s="35">
        <v>412</v>
      </c>
      <c r="W65" s="35">
        <v>2</v>
      </c>
      <c r="X65" s="35" t="s">
        <v>474</v>
      </c>
      <c r="Y65" s="35" t="s">
        <v>73</v>
      </c>
      <c r="Z65" s="54"/>
    </row>
    <row r="66" spans="1:26" s="9" customFormat="1" x14ac:dyDescent="0.2">
      <c r="A66" s="2">
        <v>60</v>
      </c>
      <c r="B66" s="40" t="s">
        <v>131</v>
      </c>
      <c r="C66" s="36"/>
      <c r="D66" s="36" t="s">
        <v>80</v>
      </c>
      <c r="E66" s="36" t="s">
        <v>73</v>
      </c>
      <c r="F66" s="36"/>
      <c r="G66" s="35">
        <v>1921</v>
      </c>
      <c r="H66" s="41">
        <v>121273.91</v>
      </c>
      <c r="I66" s="42" t="s">
        <v>197</v>
      </c>
      <c r="J66" s="44"/>
      <c r="K66" s="57" t="s">
        <v>258</v>
      </c>
      <c r="L66" s="36">
        <v>60</v>
      </c>
      <c r="M66" s="35" t="s">
        <v>125</v>
      </c>
      <c r="N66" s="35" t="s">
        <v>86</v>
      </c>
      <c r="O66" s="35" t="s">
        <v>127</v>
      </c>
      <c r="P66" s="35" t="s">
        <v>189</v>
      </c>
      <c r="Q66" s="35" t="s">
        <v>189</v>
      </c>
      <c r="R66" s="35" t="s">
        <v>189</v>
      </c>
      <c r="S66" s="35" t="s">
        <v>189</v>
      </c>
      <c r="T66" s="35" t="s">
        <v>94</v>
      </c>
      <c r="U66" s="35" t="s">
        <v>189</v>
      </c>
      <c r="V66" s="35">
        <v>533.9</v>
      </c>
      <c r="W66" s="35">
        <v>2</v>
      </c>
      <c r="X66" s="35" t="s">
        <v>474</v>
      </c>
      <c r="Y66" s="35" t="s">
        <v>73</v>
      </c>
      <c r="Z66" s="54"/>
    </row>
    <row r="67" spans="1:26" s="9" customFormat="1" x14ac:dyDescent="0.2">
      <c r="A67" s="2">
        <v>61</v>
      </c>
      <c r="B67" s="40" t="s">
        <v>131</v>
      </c>
      <c r="C67" s="36"/>
      <c r="D67" s="36" t="s">
        <v>80</v>
      </c>
      <c r="E67" s="36" t="s">
        <v>73</v>
      </c>
      <c r="F67" s="36"/>
      <c r="G67" s="35">
        <v>1947</v>
      </c>
      <c r="H67" s="41">
        <v>135157.48000000001</v>
      </c>
      <c r="I67" s="42" t="s">
        <v>197</v>
      </c>
      <c r="J67" s="44"/>
      <c r="K67" s="57" t="s">
        <v>259</v>
      </c>
      <c r="L67" s="36">
        <v>61</v>
      </c>
      <c r="M67" s="35" t="s">
        <v>125</v>
      </c>
      <c r="N67" s="35" t="s">
        <v>86</v>
      </c>
      <c r="O67" s="35" t="s">
        <v>127</v>
      </c>
      <c r="P67" s="35" t="s">
        <v>189</v>
      </c>
      <c r="Q67" s="35" t="s">
        <v>189</v>
      </c>
      <c r="R67" s="35" t="s">
        <v>189</v>
      </c>
      <c r="S67" s="35" t="s">
        <v>189</v>
      </c>
      <c r="T67" s="35" t="s">
        <v>94</v>
      </c>
      <c r="U67" s="35" t="s">
        <v>189</v>
      </c>
      <c r="V67" s="35">
        <v>533.9</v>
      </c>
      <c r="W67" s="35">
        <v>2</v>
      </c>
      <c r="X67" s="35" t="s">
        <v>474</v>
      </c>
      <c r="Y67" s="35" t="s">
        <v>73</v>
      </c>
      <c r="Z67" s="54"/>
    </row>
    <row r="68" spans="1:26" s="9" customFormat="1" x14ac:dyDescent="0.2">
      <c r="A68" s="2">
        <v>62</v>
      </c>
      <c r="B68" s="40" t="s">
        <v>131</v>
      </c>
      <c r="C68" s="36"/>
      <c r="D68" s="36" t="s">
        <v>80</v>
      </c>
      <c r="E68" s="36" t="s">
        <v>73</v>
      </c>
      <c r="F68" s="36"/>
      <c r="G68" s="35">
        <v>1961</v>
      </c>
      <c r="H68" s="41">
        <v>166221.62</v>
      </c>
      <c r="I68" s="42" t="s">
        <v>197</v>
      </c>
      <c r="J68" s="44"/>
      <c r="K68" s="57" t="s">
        <v>260</v>
      </c>
      <c r="L68" s="36">
        <v>62</v>
      </c>
      <c r="M68" s="35" t="s">
        <v>125</v>
      </c>
      <c r="N68" s="35" t="s">
        <v>340</v>
      </c>
      <c r="O68" s="35" t="s">
        <v>127</v>
      </c>
      <c r="P68" s="35" t="s">
        <v>189</v>
      </c>
      <c r="Q68" s="35" t="s">
        <v>189</v>
      </c>
      <c r="R68" s="35" t="s">
        <v>189</v>
      </c>
      <c r="S68" s="35" t="s">
        <v>189</v>
      </c>
      <c r="T68" s="35" t="s">
        <v>94</v>
      </c>
      <c r="U68" s="35" t="s">
        <v>189</v>
      </c>
      <c r="V68" s="35">
        <v>533.9</v>
      </c>
      <c r="W68" s="35">
        <v>2</v>
      </c>
      <c r="X68" s="35" t="s">
        <v>474</v>
      </c>
      <c r="Y68" s="35" t="s">
        <v>73</v>
      </c>
      <c r="Z68" s="54"/>
    </row>
    <row r="69" spans="1:26" s="9" customFormat="1" x14ac:dyDescent="0.2">
      <c r="A69" s="2">
        <v>63</v>
      </c>
      <c r="B69" s="40" t="s">
        <v>131</v>
      </c>
      <c r="C69" s="36"/>
      <c r="D69" s="36" t="s">
        <v>80</v>
      </c>
      <c r="E69" s="36" t="s">
        <v>73</v>
      </c>
      <c r="F69" s="36"/>
      <c r="G69" s="35">
        <v>1899</v>
      </c>
      <c r="H69" s="41">
        <v>34793.25</v>
      </c>
      <c r="I69" s="42" t="s">
        <v>197</v>
      </c>
      <c r="J69" s="44"/>
      <c r="K69" s="57" t="s">
        <v>261</v>
      </c>
      <c r="L69" s="36">
        <v>63</v>
      </c>
      <c r="M69" s="35" t="s">
        <v>125</v>
      </c>
      <c r="N69" s="35" t="s">
        <v>86</v>
      </c>
      <c r="O69" s="35" t="s">
        <v>144</v>
      </c>
      <c r="P69" s="35" t="s">
        <v>189</v>
      </c>
      <c r="Q69" s="35" t="s">
        <v>189</v>
      </c>
      <c r="R69" s="35" t="s">
        <v>189</v>
      </c>
      <c r="S69" s="35" t="s">
        <v>189</v>
      </c>
      <c r="T69" s="35" t="s">
        <v>94</v>
      </c>
      <c r="U69" s="35" t="s">
        <v>189</v>
      </c>
      <c r="V69" s="35">
        <v>115</v>
      </c>
      <c r="W69" s="35">
        <v>1</v>
      </c>
      <c r="X69" s="35" t="s">
        <v>190</v>
      </c>
      <c r="Y69" s="35" t="s">
        <v>73</v>
      </c>
      <c r="Z69" s="54"/>
    </row>
    <row r="70" spans="1:26" s="9" customFormat="1" x14ac:dyDescent="0.2">
      <c r="A70" s="2">
        <v>64</v>
      </c>
      <c r="B70" s="40" t="s">
        <v>131</v>
      </c>
      <c r="C70" s="36"/>
      <c r="D70" s="36" t="s">
        <v>80</v>
      </c>
      <c r="E70" s="36" t="s">
        <v>73</v>
      </c>
      <c r="F70" s="36"/>
      <c r="G70" s="35">
        <v>1870</v>
      </c>
      <c r="H70" s="41">
        <v>20788.64</v>
      </c>
      <c r="I70" s="42" t="s">
        <v>197</v>
      </c>
      <c r="J70" s="44"/>
      <c r="K70" s="57" t="s">
        <v>262</v>
      </c>
      <c r="L70" s="36">
        <v>64</v>
      </c>
      <c r="M70" s="35" t="s">
        <v>125</v>
      </c>
      <c r="N70" s="35" t="s">
        <v>86</v>
      </c>
      <c r="O70" s="35" t="s">
        <v>144</v>
      </c>
      <c r="P70" s="35" t="s">
        <v>189</v>
      </c>
      <c r="Q70" s="35" t="s">
        <v>189</v>
      </c>
      <c r="R70" s="35" t="s">
        <v>189</v>
      </c>
      <c r="S70" s="35" t="s">
        <v>189</v>
      </c>
      <c r="T70" s="35" t="s">
        <v>94</v>
      </c>
      <c r="U70" s="35" t="s">
        <v>189</v>
      </c>
      <c r="V70" s="35">
        <v>56</v>
      </c>
      <c r="W70" s="35">
        <v>1</v>
      </c>
      <c r="X70" s="35" t="s">
        <v>190</v>
      </c>
      <c r="Y70" s="35" t="s">
        <v>73</v>
      </c>
      <c r="Z70" s="54"/>
    </row>
    <row r="71" spans="1:26" s="9" customFormat="1" x14ac:dyDescent="0.2">
      <c r="A71" s="2">
        <v>65</v>
      </c>
      <c r="B71" s="40" t="s">
        <v>131</v>
      </c>
      <c r="C71" s="36"/>
      <c r="D71" s="36" t="s">
        <v>80</v>
      </c>
      <c r="E71" s="36" t="s">
        <v>73</v>
      </c>
      <c r="F71" s="36"/>
      <c r="G71" s="35">
        <v>1884</v>
      </c>
      <c r="H71" s="41">
        <v>15411.01</v>
      </c>
      <c r="I71" s="42" t="s">
        <v>197</v>
      </c>
      <c r="J71" s="44"/>
      <c r="K71" s="57" t="s">
        <v>263</v>
      </c>
      <c r="L71" s="36">
        <v>65</v>
      </c>
      <c r="M71" s="35" t="s">
        <v>125</v>
      </c>
      <c r="N71" s="35" t="s">
        <v>86</v>
      </c>
      <c r="O71" s="35" t="s">
        <v>795</v>
      </c>
      <c r="P71" s="35" t="s">
        <v>189</v>
      </c>
      <c r="Q71" s="35" t="s">
        <v>189</v>
      </c>
      <c r="R71" s="35" t="s">
        <v>189</v>
      </c>
      <c r="S71" s="35" t="s">
        <v>189</v>
      </c>
      <c r="T71" s="35" t="s">
        <v>94</v>
      </c>
      <c r="U71" s="35" t="s">
        <v>189</v>
      </c>
      <c r="V71" s="35">
        <v>108</v>
      </c>
      <c r="W71" s="35" t="s">
        <v>344</v>
      </c>
      <c r="X71" s="35" t="s">
        <v>190</v>
      </c>
      <c r="Y71" s="35" t="s">
        <v>73</v>
      </c>
      <c r="Z71" s="54"/>
    </row>
    <row r="72" spans="1:26" s="9" customFormat="1" x14ac:dyDescent="0.2">
      <c r="A72" s="2">
        <v>66</v>
      </c>
      <c r="B72" s="40" t="s">
        <v>131</v>
      </c>
      <c r="C72" s="36"/>
      <c r="D72" s="36" t="s">
        <v>80</v>
      </c>
      <c r="E72" s="36" t="s">
        <v>73</v>
      </c>
      <c r="F72" s="36"/>
      <c r="G72" s="35">
        <v>1950</v>
      </c>
      <c r="H72" s="41">
        <v>129602.48</v>
      </c>
      <c r="I72" s="42" t="s">
        <v>197</v>
      </c>
      <c r="J72" s="44"/>
      <c r="K72" s="57" t="s">
        <v>264</v>
      </c>
      <c r="L72" s="36">
        <v>66</v>
      </c>
      <c r="M72" s="35" t="s">
        <v>125</v>
      </c>
      <c r="N72" s="35" t="s">
        <v>86</v>
      </c>
      <c r="O72" s="35" t="s">
        <v>127</v>
      </c>
      <c r="P72" s="35" t="s">
        <v>189</v>
      </c>
      <c r="Q72" s="35" t="s">
        <v>189</v>
      </c>
      <c r="R72" s="35" t="s">
        <v>189</v>
      </c>
      <c r="S72" s="35" t="s">
        <v>189</v>
      </c>
      <c r="T72" s="35" t="s">
        <v>94</v>
      </c>
      <c r="U72" s="35" t="s">
        <v>189</v>
      </c>
      <c r="V72" s="35">
        <v>458</v>
      </c>
      <c r="W72" s="35">
        <v>2</v>
      </c>
      <c r="X72" s="35" t="s">
        <v>474</v>
      </c>
      <c r="Y72" s="35" t="s">
        <v>73</v>
      </c>
      <c r="Z72" s="54"/>
    </row>
    <row r="73" spans="1:26" s="9" customFormat="1" x14ac:dyDescent="0.2">
      <c r="A73" s="2">
        <v>67</v>
      </c>
      <c r="B73" s="40" t="s">
        <v>131</v>
      </c>
      <c r="C73" s="36"/>
      <c r="D73" s="36" t="s">
        <v>80</v>
      </c>
      <c r="E73" s="36" t="s">
        <v>73</v>
      </c>
      <c r="F73" s="36"/>
      <c r="G73" s="35">
        <v>1980</v>
      </c>
      <c r="H73" s="41">
        <v>690331.14</v>
      </c>
      <c r="I73" s="42" t="s">
        <v>197</v>
      </c>
      <c r="J73" s="44"/>
      <c r="K73" s="57" t="s">
        <v>265</v>
      </c>
      <c r="L73" s="36">
        <v>67</v>
      </c>
      <c r="M73" s="35" t="s">
        <v>345</v>
      </c>
      <c r="N73" s="35" t="s">
        <v>346</v>
      </c>
      <c r="O73" s="35" t="s">
        <v>144</v>
      </c>
      <c r="P73" s="35" t="s">
        <v>189</v>
      </c>
      <c r="Q73" s="35" t="s">
        <v>189</v>
      </c>
      <c r="R73" s="35" t="s">
        <v>189</v>
      </c>
      <c r="S73" s="35" t="s">
        <v>189</v>
      </c>
      <c r="T73" s="35" t="s">
        <v>94</v>
      </c>
      <c r="U73" s="35" t="s">
        <v>189</v>
      </c>
      <c r="V73" s="35">
        <v>2096.6</v>
      </c>
      <c r="W73" s="35">
        <v>3</v>
      </c>
      <c r="X73" s="35" t="s">
        <v>474</v>
      </c>
      <c r="Y73" s="35" t="s">
        <v>73</v>
      </c>
      <c r="Z73" s="54"/>
    </row>
    <row r="74" spans="1:26" s="9" customFormat="1" ht="25.5" x14ac:dyDescent="0.2">
      <c r="A74" s="2">
        <v>68</v>
      </c>
      <c r="B74" s="40" t="s">
        <v>131</v>
      </c>
      <c r="C74" s="36"/>
      <c r="D74" s="36" t="s">
        <v>80</v>
      </c>
      <c r="E74" s="36" t="s">
        <v>73</v>
      </c>
      <c r="F74" s="36"/>
      <c r="G74" s="35">
        <v>1903</v>
      </c>
      <c r="H74" s="41">
        <v>41844.239999999998</v>
      </c>
      <c r="I74" s="42" t="s">
        <v>197</v>
      </c>
      <c r="J74" s="44"/>
      <c r="K74" s="57" t="s">
        <v>266</v>
      </c>
      <c r="L74" s="36">
        <v>68</v>
      </c>
      <c r="M74" s="35" t="s">
        <v>125</v>
      </c>
      <c r="N74" s="35" t="s">
        <v>86</v>
      </c>
      <c r="O74" s="35" t="s">
        <v>347</v>
      </c>
      <c r="P74" s="35" t="s">
        <v>189</v>
      </c>
      <c r="Q74" s="35" t="s">
        <v>189</v>
      </c>
      <c r="R74" s="35" t="s">
        <v>189</v>
      </c>
      <c r="S74" s="35" t="s">
        <v>189</v>
      </c>
      <c r="T74" s="35" t="s">
        <v>189</v>
      </c>
      <c r="U74" s="35" t="s">
        <v>189</v>
      </c>
      <c r="V74" s="35">
        <v>324.57</v>
      </c>
      <c r="W74" s="35">
        <v>3</v>
      </c>
      <c r="X74" s="35" t="s">
        <v>372</v>
      </c>
      <c r="Y74" s="35" t="s">
        <v>73</v>
      </c>
      <c r="Z74" s="54"/>
    </row>
    <row r="75" spans="1:26" s="9" customFormat="1" ht="25.5" x14ac:dyDescent="0.2">
      <c r="A75" s="2">
        <v>69</v>
      </c>
      <c r="B75" s="40" t="s">
        <v>131</v>
      </c>
      <c r="C75" s="36"/>
      <c r="D75" s="36" t="s">
        <v>80</v>
      </c>
      <c r="E75" s="36" t="s">
        <v>73</v>
      </c>
      <c r="F75" s="36"/>
      <c r="G75" s="35">
        <v>1903</v>
      </c>
      <c r="H75" s="41">
        <v>13979.26</v>
      </c>
      <c r="I75" s="42" t="s">
        <v>197</v>
      </c>
      <c r="J75" s="44"/>
      <c r="K75" s="57" t="s">
        <v>785</v>
      </c>
      <c r="L75" s="36">
        <v>69</v>
      </c>
      <c r="M75" s="35" t="s">
        <v>125</v>
      </c>
      <c r="N75" s="35" t="s">
        <v>86</v>
      </c>
      <c r="O75" s="35" t="s">
        <v>347</v>
      </c>
      <c r="P75" s="35" t="s">
        <v>189</v>
      </c>
      <c r="Q75" s="35" t="s">
        <v>189</v>
      </c>
      <c r="R75" s="35" t="s">
        <v>189</v>
      </c>
      <c r="S75" s="35" t="s">
        <v>189</v>
      </c>
      <c r="T75" s="35" t="s">
        <v>189</v>
      </c>
      <c r="U75" s="35" t="s">
        <v>189</v>
      </c>
      <c r="V75" s="35">
        <v>103.98</v>
      </c>
      <c r="W75" s="35">
        <v>2</v>
      </c>
      <c r="X75" s="35" t="s">
        <v>190</v>
      </c>
      <c r="Y75" s="35" t="s">
        <v>73</v>
      </c>
      <c r="Z75" s="54"/>
    </row>
    <row r="76" spans="1:26" s="9" customFormat="1" x14ac:dyDescent="0.2">
      <c r="A76" s="2">
        <v>70</v>
      </c>
      <c r="B76" s="40" t="s">
        <v>78</v>
      </c>
      <c r="C76" s="36"/>
      <c r="D76" s="36" t="s">
        <v>80</v>
      </c>
      <c r="E76" s="36" t="s">
        <v>73</v>
      </c>
      <c r="F76" s="36"/>
      <c r="G76" s="35">
        <v>1903</v>
      </c>
      <c r="H76" s="41">
        <v>3543.33</v>
      </c>
      <c r="I76" s="42" t="s">
        <v>197</v>
      </c>
      <c r="J76" s="44"/>
      <c r="K76" s="57" t="s">
        <v>456</v>
      </c>
      <c r="L76" s="36">
        <v>70</v>
      </c>
      <c r="M76" s="35" t="s">
        <v>125</v>
      </c>
      <c r="N76" s="35" t="s">
        <v>86</v>
      </c>
      <c r="O76" s="35" t="s">
        <v>144</v>
      </c>
      <c r="P76" s="35" t="s">
        <v>91</v>
      </c>
      <c r="Q76" s="35" t="s">
        <v>94</v>
      </c>
      <c r="R76" s="35" t="s">
        <v>94</v>
      </c>
      <c r="S76" s="35" t="s">
        <v>91</v>
      </c>
      <c r="T76" s="35" t="s">
        <v>94</v>
      </c>
      <c r="U76" s="35" t="s">
        <v>94</v>
      </c>
      <c r="V76" s="35">
        <v>66</v>
      </c>
      <c r="W76" s="35">
        <v>1</v>
      </c>
      <c r="X76" s="35" t="s">
        <v>190</v>
      </c>
      <c r="Y76" s="35" t="s">
        <v>73</v>
      </c>
      <c r="Z76" s="54"/>
    </row>
    <row r="77" spans="1:26" s="9" customFormat="1" x14ac:dyDescent="0.2">
      <c r="A77" s="2">
        <v>71</v>
      </c>
      <c r="B77" s="40" t="s">
        <v>78</v>
      </c>
      <c r="C77" s="36"/>
      <c r="D77" s="36" t="s">
        <v>80</v>
      </c>
      <c r="E77" s="36" t="s">
        <v>73</v>
      </c>
      <c r="F77" s="36"/>
      <c r="G77" s="35">
        <v>1903</v>
      </c>
      <c r="H77" s="41">
        <v>4811.7</v>
      </c>
      <c r="I77" s="42" t="s">
        <v>197</v>
      </c>
      <c r="J77" s="44"/>
      <c r="K77" s="57" t="s">
        <v>456</v>
      </c>
      <c r="L77" s="36">
        <v>71</v>
      </c>
      <c r="M77" s="35" t="s">
        <v>125</v>
      </c>
      <c r="N77" s="35" t="s">
        <v>86</v>
      </c>
      <c r="O77" s="35" t="s">
        <v>144</v>
      </c>
      <c r="P77" s="35" t="s">
        <v>91</v>
      </c>
      <c r="Q77" s="35" t="s">
        <v>94</v>
      </c>
      <c r="R77" s="35" t="s">
        <v>94</v>
      </c>
      <c r="S77" s="35" t="s">
        <v>91</v>
      </c>
      <c r="T77" s="35" t="s">
        <v>94</v>
      </c>
      <c r="U77" s="35" t="s">
        <v>94</v>
      </c>
      <c r="V77" s="35">
        <v>83</v>
      </c>
      <c r="W77" s="35">
        <v>1</v>
      </c>
      <c r="X77" s="35" t="s">
        <v>190</v>
      </c>
      <c r="Y77" s="35" t="s">
        <v>73</v>
      </c>
      <c r="Z77" s="54"/>
    </row>
    <row r="78" spans="1:26" s="9" customFormat="1" ht="25.5" x14ac:dyDescent="0.2">
      <c r="A78" s="2">
        <v>72</v>
      </c>
      <c r="B78" s="40" t="s">
        <v>131</v>
      </c>
      <c r="C78" s="36"/>
      <c r="D78" s="36" t="s">
        <v>80</v>
      </c>
      <c r="E78" s="36" t="s">
        <v>73</v>
      </c>
      <c r="F78" s="36"/>
      <c r="G78" s="35">
        <v>1903</v>
      </c>
      <c r="H78" s="41">
        <v>14307.98</v>
      </c>
      <c r="I78" s="42" t="s">
        <v>197</v>
      </c>
      <c r="J78" s="44"/>
      <c r="K78" s="57" t="s">
        <v>267</v>
      </c>
      <c r="L78" s="36">
        <v>72</v>
      </c>
      <c r="M78" s="35" t="s">
        <v>125</v>
      </c>
      <c r="N78" s="35" t="s">
        <v>86</v>
      </c>
      <c r="O78" s="35" t="s">
        <v>347</v>
      </c>
      <c r="P78" s="35" t="s">
        <v>189</v>
      </c>
      <c r="Q78" s="35" t="s">
        <v>189</v>
      </c>
      <c r="R78" s="35" t="s">
        <v>189</v>
      </c>
      <c r="S78" s="35" t="s">
        <v>189</v>
      </c>
      <c r="T78" s="35" t="s">
        <v>189</v>
      </c>
      <c r="U78" s="35" t="s">
        <v>189</v>
      </c>
      <c r="V78" s="35">
        <v>190.4</v>
      </c>
      <c r="W78" s="35">
        <v>2</v>
      </c>
      <c r="X78" s="35" t="s">
        <v>190</v>
      </c>
      <c r="Y78" s="35" t="s">
        <v>73</v>
      </c>
      <c r="Z78" s="54"/>
    </row>
    <row r="79" spans="1:26" s="9" customFormat="1" x14ac:dyDescent="0.2">
      <c r="A79" s="2">
        <v>73</v>
      </c>
      <c r="B79" s="40" t="s">
        <v>131</v>
      </c>
      <c r="C79" s="36"/>
      <c r="D79" s="36" t="s">
        <v>80</v>
      </c>
      <c r="E79" s="36" t="s">
        <v>73</v>
      </c>
      <c r="F79" s="36"/>
      <c r="G79" s="35">
        <v>1870</v>
      </c>
      <c r="H79" s="41">
        <v>67856.509999999995</v>
      </c>
      <c r="I79" s="42" t="s">
        <v>197</v>
      </c>
      <c r="J79" s="44"/>
      <c r="K79" s="57" t="s">
        <v>268</v>
      </c>
      <c r="L79" s="36">
        <v>73</v>
      </c>
      <c r="M79" s="35" t="s">
        <v>348</v>
      </c>
      <c r="N79" s="35" t="s">
        <v>86</v>
      </c>
      <c r="O79" s="35" t="s">
        <v>144</v>
      </c>
      <c r="P79" s="35" t="s">
        <v>189</v>
      </c>
      <c r="Q79" s="35" t="s">
        <v>189</v>
      </c>
      <c r="R79" s="35" t="s">
        <v>189</v>
      </c>
      <c r="S79" s="35" t="s">
        <v>189</v>
      </c>
      <c r="T79" s="35" t="s">
        <v>189</v>
      </c>
      <c r="U79" s="35" t="s">
        <v>189</v>
      </c>
      <c r="V79" s="35">
        <v>210.78</v>
      </c>
      <c r="W79" s="35">
        <v>3</v>
      </c>
      <c r="X79" s="35" t="s">
        <v>474</v>
      </c>
      <c r="Y79" s="35" t="s">
        <v>73</v>
      </c>
      <c r="Z79" s="54"/>
    </row>
    <row r="80" spans="1:26" s="9" customFormat="1" x14ac:dyDescent="0.2">
      <c r="A80" s="2">
        <v>74</v>
      </c>
      <c r="B80" s="40" t="s">
        <v>78</v>
      </c>
      <c r="C80" s="36"/>
      <c r="D80" s="36" t="s">
        <v>80</v>
      </c>
      <c r="E80" s="36" t="s">
        <v>73</v>
      </c>
      <c r="F80" s="36"/>
      <c r="G80" s="35">
        <v>1870</v>
      </c>
      <c r="H80" s="41">
        <v>6705.75</v>
      </c>
      <c r="I80" s="42" t="s">
        <v>197</v>
      </c>
      <c r="J80" s="44"/>
      <c r="K80" s="57" t="s">
        <v>268</v>
      </c>
      <c r="L80" s="36">
        <v>74</v>
      </c>
      <c r="M80" s="35" t="s">
        <v>348</v>
      </c>
      <c r="N80" s="35" t="s">
        <v>86</v>
      </c>
      <c r="O80" s="35" t="s">
        <v>144</v>
      </c>
      <c r="P80" s="35" t="s">
        <v>91</v>
      </c>
      <c r="Q80" s="35" t="s">
        <v>94</v>
      </c>
      <c r="R80" s="35" t="s">
        <v>94</v>
      </c>
      <c r="S80" s="35" t="s">
        <v>91</v>
      </c>
      <c r="T80" s="35" t="s">
        <v>94</v>
      </c>
      <c r="U80" s="35" t="s">
        <v>94</v>
      </c>
      <c r="V80" s="35">
        <v>90</v>
      </c>
      <c r="W80" s="35">
        <v>2</v>
      </c>
      <c r="X80" s="35" t="s">
        <v>190</v>
      </c>
      <c r="Y80" s="35" t="s">
        <v>73</v>
      </c>
      <c r="Z80" s="54"/>
    </row>
    <row r="81" spans="1:26" s="9" customFormat="1" ht="25.5" x14ac:dyDescent="0.2">
      <c r="A81" s="2">
        <v>75</v>
      </c>
      <c r="B81" s="40" t="s">
        <v>131</v>
      </c>
      <c r="C81" s="36"/>
      <c r="D81" s="36" t="s">
        <v>80</v>
      </c>
      <c r="E81" s="36" t="s">
        <v>73</v>
      </c>
      <c r="F81" s="36"/>
      <c r="G81" s="35">
        <v>1890</v>
      </c>
      <c r="H81" s="41">
        <v>39529.96</v>
      </c>
      <c r="I81" s="42" t="s">
        <v>197</v>
      </c>
      <c r="J81" s="44"/>
      <c r="K81" s="57" t="s">
        <v>269</v>
      </c>
      <c r="L81" s="36">
        <v>75</v>
      </c>
      <c r="M81" s="35" t="s">
        <v>125</v>
      </c>
      <c r="N81" s="35" t="s">
        <v>86</v>
      </c>
      <c r="O81" s="35" t="s">
        <v>144</v>
      </c>
      <c r="P81" s="35" t="s">
        <v>189</v>
      </c>
      <c r="Q81" s="35" t="s">
        <v>189</v>
      </c>
      <c r="R81" s="35" t="s">
        <v>189</v>
      </c>
      <c r="S81" s="35" t="s">
        <v>189</v>
      </c>
      <c r="T81" s="35" t="s">
        <v>189</v>
      </c>
      <c r="U81" s="35" t="s">
        <v>189</v>
      </c>
      <c r="V81" s="35">
        <v>411</v>
      </c>
      <c r="W81" s="35">
        <v>2</v>
      </c>
      <c r="X81" s="35" t="s">
        <v>372</v>
      </c>
      <c r="Y81" s="35" t="s">
        <v>73</v>
      </c>
      <c r="Z81" s="54"/>
    </row>
    <row r="82" spans="1:26" s="9" customFormat="1" ht="25.5" x14ac:dyDescent="0.2">
      <c r="A82" s="2">
        <v>76</v>
      </c>
      <c r="B82" s="40" t="s">
        <v>131</v>
      </c>
      <c r="C82" s="36"/>
      <c r="D82" s="36" t="s">
        <v>80</v>
      </c>
      <c r="E82" s="36" t="s">
        <v>73</v>
      </c>
      <c r="F82" s="36"/>
      <c r="G82" s="35">
        <v>1900</v>
      </c>
      <c r="H82" s="41">
        <v>27315.65</v>
      </c>
      <c r="I82" s="42" t="s">
        <v>197</v>
      </c>
      <c r="J82" s="44"/>
      <c r="K82" s="57" t="s">
        <v>270</v>
      </c>
      <c r="L82" s="36">
        <v>76</v>
      </c>
      <c r="M82" s="35" t="s">
        <v>125</v>
      </c>
      <c r="N82" s="35" t="s">
        <v>86</v>
      </c>
      <c r="O82" s="35" t="s">
        <v>144</v>
      </c>
      <c r="P82" s="35" t="s">
        <v>189</v>
      </c>
      <c r="Q82" s="35" t="s">
        <v>189</v>
      </c>
      <c r="R82" s="35" t="s">
        <v>189</v>
      </c>
      <c r="S82" s="35" t="s">
        <v>189</v>
      </c>
      <c r="T82" s="35" t="s">
        <v>189</v>
      </c>
      <c r="U82" s="35" t="s">
        <v>189</v>
      </c>
      <c r="V82" s="35">
        <v>194.8</v>
      </c>
      <c r="W82" s="35">
        <v>2</v>
      </c>
      <c r="X82" s="35" t="s">
        <v>372</v>
      </c>
      <c r="Y82" s="35" t="s">
        <v>73</v>
      </c>
      <c r="Z82" s="54"/>
    </row>
    <row r="83" spans="1:26" s="9" customFormat="1" x14ac:dyDescent="0.2">
      <c r="A83" s="2">
        <v>77</v>
      </c>
      <c r="B83" s="40" t="s">
        <v>780</v>
      </c>
      <c r="C83" s="36"/>
      <c r="D83" s="36" t="s">
        <v>80</v>
      </c>
      <c r="E83" s="36" t="s">
        <v>73</v>
      </c>
      <c r="F83" s="36"/>
      <c r="G83" s="35">
        <v>1890</v>
      </c>
      <c r="H83" s="41">
        <v>1922.72</v>
      </c>
      <c r="I83" s="42" t="s">
        <v>197</v>
      </c>
      <c r="J83" s="44"/>
      <c r="K83" s="57" t="s">
        <v>786</v>
      </c>
      <c r="L83" s="36">
        <v>77</v>
      </c>
      <c r="M83" s="35" t="s">
        <v>125</v>
      </c>
      <c r="N83" s="35" t="s">
        <v>86</v>
      </c>
      <c r="O83" s="35" t="s">
        <v>144</v>
      </c>
      <c r="P83" s="35" t="s">
        <v>189</v>
      </c>
      <c r="Q83" s="35" t="s">
        <v>189</v>
      </c>
      <c r="R83" s="35" t="s">
        <v>189</v>
      </c>
      <c r="S83" s="35" t="s">
        <v>189</v>
      </c>
      <c r="T83" s="35" t="s">
        <v>94</v>
      </c>
      <c r="U83" s="35" t="s">
        <v>189</v>
      </c>
      <c r="V83" s="35">
        <v>30</v>
      </c>
      <c r="W83" s="35">
        <v>2</v>
      </c>
      <c r="X83" s="35" t="s">
        <v>190</v>
      </c>
      <c r="Y83" s="35" t="s">
        <v>73</v>
      </c>
      <c r="Z83" s="54"/>
    </row>
    <row r="84" spans="1:26" s="9" customFormat="1" ht="25.5" x14ac:dyDescent="0.2">
      <c r="A84" s="2">
        <v>78</v>
      </c>
      <c r="B84" s="40" t="s">
        <v>131</v>
      </c>
      <c r="C84" s="36"/>
      <c r="D84" s="36" t="s">
        <v>80</v>
      </c>
      <c r="E84" s="36" t="s">
        <v>73</v>
      </c>
      <c r="F84" s="36"/>
      <c r="G84" s="35">
        <v>1880</v>
      </c>
      <c r="H84" s="41">
        <v>7690.92</v>
      </c>
      <c r="I84" s="42" t="s">
        <v>197</v>
      </c>
      <c r="J84" s="44"/>
      <c r="K84" s="57" t="s">
        <v>457</v>
      </c>
      <c r="L84" s="36">
        <v>78</v>
      </c>
      <c r="M84" s="35" t="s">
        <v>125</v>
      </c>
      <c r="N84" s="35" t="s">
        <v>86</v>
      </c>
      <c r="O84" s="35" t="s">
        <v>144</v>
      </c>
      <c r="P84" s="35" t="s">
        <v>189</v>
      </c>
      <c r="Q84" s="35" t="s">
        <v>189</v>
      </c>
      <c r="R84" s="35" t="s">
        <v>189</v>
      </c>
      <c r="S84" s="35" t="s">
        <v>189</v>
      </c>
      <c r="T84" s="35" t="s">
        <v>189</v>
      </c>
      <c r="U84" s="35" t="s">
        <v>189</v>
      </c>
      <c r="V84" s="35">
        <v>264.89999999999998</v>
      </c>
      <c r="W84" s="35">
        <v>2</v>
      </c>
      <c r="X84" s="35" t="s">
        <v>190</v>
      </c>
      <c r="Y84" s="35" t="s">
        <v>73</v>
      </c>
      <c r="Z84" s="54"/>
    </row>
    <row r="85" spans="1:26" s="9" customFormat="1" ht="25.5" x14ac:dyDescent="0.2">
      <c r="A85" s="2">
        <v>79</v>
      </c>
      <c r="B85" s="40" t="s">
        <v>131</v>
      </c>
      <c r="C85" s="36"/>
      <c r="D85" s="36" t="s">
        <v>80</v>
      </c>
      <c r="E85" s="36" t="s">
        <v>73</v>
      </c>
      <c r="F85" s="36"/>
      <c r="G85" s="35">
        <v>1880</v>
      </c>
      <c r="H85" s="41">
        <v>24358.5</v>
      </c>
      <c r="I85" s="42" t="s">
        <v>197</v>
      </c>
      <c r="J85" s="44"/>
      <c r="K85" s="57" t="s">
        <v>458</v>
      </c>
      <c r="L85" s="36">
        <v>79</v>
      </c>
      <c r="M85" s="35" t="s">
        <v>125</v>
      </c>
      <c r="N85" s="35" t="s">
        <v>86</v>
      </c>
      <c r="O85" s="35" t="s">
        <v>144</v>
      </c>
      <c r="P85" s="35" t="s">
        <v>189</v>
      </c>
      <c r="Q85" s="35" t="s">
        <v>189</v>
      </c>
      <c r="R85" s="35" t="s">
        <v>189</v>
      </c>
      <c r="S85" s="35" t="s">
        <v>189</v>
      </c>
      <c r="T85" s="35" t="s">
        <v>189</v>
      </c>
      <c r="U85" s="35" t="s">
        <v>189</v>
      </c>
      <c r="V85" s="35">
        <v>79.2</v>
      </c>
      <c r="W85" s="35">
        <v>2</v>
      </c>
      <c r="X85" s="35" t="s">
        <v>190</v>
      </c>
      <c r="Y85" s="35" t="s">
        <v>73</v>
      </c>
      <c r="Z85" s="54"/>
    </row>
    <row r="86" spans="1:26" s="9" customFormat="1" ht="25.5" x14ac:dyDescent="0.2">
      <c r="A86" s="2">
        <v>80</v>
      </c>
      <c r="B86" s="40" t="s">
        <v>131</v>
      </c>
      <c r="C86" s="36"/>
      <c r="D86" s="36" t="s">
        <v>80</v>
      </c>
      <c r="E86" s="36" t="s">
        <v>73</v>
      </c>
      <c r="F86" s="36"/>
      <c r="G86" s="35">
        <v>1880</v>
      </c>
      <c r="H86" s="41">
        <v>8509.1200000000008</v>
      </c>
      <c r="I86" s="42" t="s">
        <v>197</v>
      </c>
      <c r="J86" s="44"/>
      <c r="K86" s="57" t="s">
        <v>459</v>
      </c>
      <c r="L86" s="36">
        <v>80</v>
      </c>
      <c r="M86" s="35" t="s">
        <v>125</v>
      </c>
      <c r="N86" s="35" t="s">
        <v>86</v>
      </c>
      <c r="O86" s="35" t="s">
        <v>144</v>
      </c>
      <c r="P86" s="35" t="s">
        <v>189</v>
      </c>
      <c r="Q86" s="35" t="s">
        <v>189</v>
      </c>
      <c r="R86" s="35" t="s">
        <v>189</v>
      </c>
      <c r="S86" s="35" t="s">
        <v>189</v>
      </c>
      <c r="T86" s="35" t="s">
        <v>189</v>
      </c>
      <c r="U86" s="35" t="s">
        <v>189</v>
      </c>
      <c r="V86" s="35">
        <v>77</v>
      </c>
      <c r="W86" s="35">
        <v>2</v>
      </c>
      <c r="X86" s="35" t="s">
        <v>190</v>
      </c>
      <c r="Y86" s="35" t="s">
        <v>73</v>
      </c>
      <c r="Z86" s="54"/>
    </row>
    <row r="87" spans="1:26" s="9" customFormat="1" ht="25.5" x14ac:dyDescent="0.2">
      <c r="A87" s="2">
        <v>81</v>
      </c>
      <c r="B87" s="40" t="s">
        <v>131</v>
      </c>
      <c r="C87" s="36"/>
      <c r="D87" s="36" t="s">
        <v>80</v>
      </c>
      <c r="E87" s="36" t="s">
        <v>73</v>
      </c>
      <c r="F87" s="36"/>
      <c r="G87" s="35">
        <v>1900</v>
      </c>
      <c r="H87" s="41">
        <v>21039.01</v>
      </c>
      <c r="I87" s="42" t="s">
        <v>197</v>
      </c>
      <c r="J87" s="44"/>
      <c r="K87" s="57" t="s">
        <v>460</v>
      </c>
      <c r="L87" s="36">
        <v>81</v>
      </c>
      <c r="M87" s="35" t="s">
        <v>125</v>
      </c>
      <c r="N87" s="35" t="s">
        <v>86</v>
      </c>
      <c r="O87" s="35" t="s">
        <v>144</v>
      </c>
      <c r="P87" s="35" t="s">
        <v>189</v>
      </c>
      <c r="Q87" s="35" t="s">
        <v>189</v>
      </c>
      <c r="R87" s="35" t="s">
        <v>189</v>
      </c>
      <c r="S87" s="35" t="s">
        <v>189</v>
      </c>
      <c r="T87" s="35" t="s">
        <v>189</v>
      </c>
      <c r="U87" s="35" t="s">
        <v>189</v>
      </c>
      <c r="V87" s="35">
        <v>214.8</v>
      </c>
      <c r="W87" s="35">
        <v>2</v>
      </c>
      <c r="X87" s="35" t="s">
        <v>372</v>
      </c>
      <c r="Y87" s="35" t="s">
        <v>73</v>
      </c>
      <c r="Z87" s="54"/>
    </row>
    <row r="88" spans="1:26" s="9" customFormat="1" x14ac:dyDescent="0.2">
      <c r="A88" s="2">
        <v>82</v>
      </c>
      <c r="B88" s="40" t="s">
        <v>78</v>
      </c>
      <c r="C88" s="36"/>
      <c r="D88" s="36" t="s">
        <v>80</v>
      </c>
      <c r="E88" s="36" t="s">
        <v>73</v>
      </c>
      <c r="F88" s="36"/>
      <c r="G88" s="35">
        <v>1880</v>
      </c>
      <c r="H88" s="41">
        <v>3283.28</v>
      </c>
      <c r="I88" s="42" t="s">
        <v>197</v>
      </c>
      <c r="J88" s="44"/>
      <c r="K88" s="57" t="s">
        <v>461</v>
      </c>
      <c r="L88" s="36">
        <v>82</v>
      </c>
      <c r="M88" s="35" t="s">
        <v>125</v>
      </c>
      <c r="N88" s="35" t="s">
        <v>86</v>
      </c>
      <c r="O88" s="35" t="s">
        <v>144</v>
      </c>
      <c r="P88" s="35" t="s">
        <v>189</v>
      </c>
      <c r="Q88" s="35" t="s">
        <v>189</v>
      </c>
      <c r="R88" s="35" t="s">
        <v>189</v>
      </c>
      <c r="S88" s="35" t="s">
        <v>189</v>
      </c>
      <c r="T88" s="35" t="s">
        <v>94</v>
      </c>
      <c r="U88" s="35" t="s">
        <v>189</v>
      </c>
      <c r="V88" s="35">
        <v>69</v>
      </c>
      <c r="W88" s="35">
        <v>1</v>
      </c>
      <c r="X88" s="35" t="s">
        <v>190</v>
      </c>
      <c r="Y88" s="35" t="s">
        <v>73</v>
      </c>
      <c r="Z88" s="54"/>
    </row>
    <row r="89" spans="1:26" s="9" customFormat="1" ht="25.5" x14ac:dyDescent="0.2">
      <c r="A89" s="2">
        <v>83</v>
      </c>
      <c r="B89" s="40" t="s">
        <v>78</v>
      </c>
      <c r="C89" s="36"/>
      <c r="D89" s="36" t="s">
        <v>80</v>
      </c>
      <c r="E89" s="36" t="s">
        <v>73</v>
      </c>
      <c r="F89" s="36"/>
      <c r="G89" s="35">
        <v>1980</v>
      </c>
      <c r="H89" s="41">
        <v>26745.77</v>
      </c>
      <c r="I89" s="42" t="s">
        <v>197</v>
      </c>
      <c r="J89" s="44"/>
      <c r="K89" s="57" t="s">
        <v>461</v>
      </c>
      <c r="L89" s="36">
        <v>83</v>
      </c>
      <c r="M89" s="35" t="s">
        <v>476</v>
      </c>
      <c r="N89" s="35" t="s">
        <v>349</v>
      </c>
      <c r="O89" s="35" t="s">
        <v>144</v>
      </c>
      <c r="P89" s="35" t="s">
        <v>189</v>
      </c>
      <c r="Q89" s="35" t="s">
        <v>189</v>
      </c>
      <c r="R89" s="35" t="s">
        <v>189</v>
      </c>
      <c r="S89" s="35" t="s">
        <v>189</v>
      </c>
      <c r="T89" s="35" t="s">
        <v>94</v>
      </c>
      <c r="U89" s="35" t="s">
        <v>189</v>
      </c>
      <c r="V89" s="35">
        <v>60</v>
      </c>
      <c r="W89" s="35">
        <v>2</v>
      </c>
      <c r="X89" s="35" t="s">
        <v>190</v>
      </c>
      <c r="Y89" s="35" t="s">
        <v>73</v>
      </c>
      <c r="Z89" s="54"/>
    </row>
    <row r="90" spans="1:26" s="9" customFormat="1" ht="25.5" x14ac:dyDescent="0.2">
      <c r="A90" s="2">
        <v>84</v>
      </c>
      <c r="B90" s="40" t="s">
        <v>131</v>
      </c>
      <c r="C90" s="36"/>
      <c r="D90" s="36" t="s">
        <v>80</v>
      </c>
      <c r="E90" s="36" t="s">
        <v>73</v>
      </c>
      <c r="F90" s="36"/>
      <c r="G90" s="35">
        <v>1900</v>
      </c>
      <c r="H90" s="41">
        <v>134111.96</v>
      </c>
      <c r="I90" s="42" t="s">
        <v>197</v>
      </c>
      <c r="J90" s="44"/>
      <c r="K90" s="57" t="s">
        <v>271</v>
      </c>
      <c r="L90" s="36">
        <v>84</v>
      </c>
      <c r="M90" s="35" t="s">
        <v>125</v>
      </c>
      <c r="N90" s="35" t="s">
        <v>86</v>
      </c>
      <c r="O90" s="35" t="s">
        <v>797</v>
      </c>
      <c r="P90" s="35" t="s">
        <v>189</v>
      </c>
      <c r="Q90" s="35" t="s">
        <v>189</v>
      </c>
      <c r="R90" s="35" t="s">
        <v>189</v>
      </c>
      <c r="S90" s="35" t="s">
        <v>189</v>
      </c>
      <c r="T90" s="35" t="s">
        <v>189</v>
      </c>
      <c r="U90" s="35" t="s">
        <v>189</v>
      </c>
      <c r="V90" s="35">
        <v>335</v>
      </c>
      <c r="W90" s="35">
        <v>4</v>
      </c>
      <c r="X90" s="35" t="s">
        <v>474</v>
      </c>
      <c r="Y90" s="35" t="s">
        <v>73</v>
      </c>
      <c r="Z90" s="54"/>
    </row>
    <row r="91" spans="1:26" s="9" customFormat="1" x14ac:dyDescent="0.2">
      <c r="A91" s="2">
        <v>85</v>
      </c>
      <c r="B91" s="40" t="s">
        <v>131</v>
      </c>
      <c r="C91" s="36"/>
      <c r="D91" s="36" t="s">
        <v>80</v>
      </c>
      <c r="E91" s="36" t="s">
        <v>73</v>
      </c>
      <c r="F91" s="36"/>
      <c r="G91" s="35">
        <v>1900</v>
      </c>
      <c r="H91" s="41">
        <v>26567.599999999999</v>
      </c>
      <c r="I91" s="42" t="s">
        <v>197</v>
      </c>
      <c r="J91" s="44"/>
      <c r="K91" s="57" t="s">
        <v>271</v>
      </c>
      <c r="L91" s="36">
        <v>85</v>
      </c>
      <c r="M91" s="35" t="s">
        <v>125</v>
      </c>
      <c r="N91" s="35" t="s">
        <v>86</v>
      </c>
      <c r="O91" s="35" t="s">
        <v>127</v>
      </c>
      <c r="P91" s="35" t="s">
        <v>189</v>
      </c>
      <c r="Q91" s="35" t="s">
        <v>189</v>
      </c>
      <c r="R91" s="35" t="s">
        <v>189</v>
      </c>
      <c r="S91" s="35" t="s">
        <v>189</v>
      </c>
      <c r="T91" s="35" t="s">
        <v>189</v>
      </c>
      <c r="U91" s="35" t="s">
        <v>189</v>
      </c>
      <c r="V91" s="35">
        <v>56</v>
      </c>
      <c r="W91" s="35">
        <v>4</v>
      </c>
      <c r="X91" s="35" t="s">
        <v>474</v>
      </c>
      <c r="Y91" s="35" t="s">
        <v>73</v>
      </c>
      <c r="Z91" s="54"/>
    </row>
    <row r="92" spans="1:26" s="9" customFormat="1" x14ac:dyDescent="0.2">
      <c r="A92" s="2">
        <v>86</v>
      </c>
      <c r="B92" s="40" t="s">
        <v>78</v>
      </c>
      <c r="C92" s="36"/>
      <c r="D92" s="36" t="s">
        <v>80</v>
      </c>
      <c r="E92" s="36" t="s">
        <v>73</v>
      </c>
      <c r="F92" s="36"/>
      <c r="G92" s="35">
        <v>1900</v>
      </c>
      <c r="H92" s="41">
        <v>1822.03</v>
      </c>
      <c r="I92" s="42" t="s">
        <v>197</v>
      </c>
      <c r="J92" s="44"/>
      <c r="K92" s="57" t="s">
        <v>272</v>
      </c>
      <c r="L92" s="36">
        <v>86</v>
      </c>
      <c r="M92" s="35" t="s">
        <v>125</v>
      </c>
      <c r="N92" s="35" t="s">
        <v>86</v>
      </c>
      <c r="O92" s="35" t="s">
        <v>144</v>
      </c>
      <c r="P92" s="35" t="s">
        <v>189</v>
      </c>
      <c r="Q92" s="35" t="s">
        <v>94</v>
      </c>
      <c r="R92" s="35" t="s">
        <v>94</v>
      </c>
      <c r="S92" s="35" t="s">
        <v>189</v>
      </c>
      <c r="T92" s="35" t="s">
        <v>94</v>
      </c>
      <c r="U92" s="35" t="s">
        <v>94</v>
      </c>
      <c r="V92" s="35">
        <v>24</v>
      </c>
      <c r="W92" s="35">
        <v>1</v>
      </c>
      <c r="X92" s="35" t="s">
        <v>190</v>
      </c>
      <c r="Y92" s="35" t="s">
        <v>73</v>
      </c>
      <c r="Z92" s="54"/>
    </row>
    <row r="93" spans="1:26" s="9" customFormat="1" x14ac:dyDescent="0.2">
      <c r="A93" s="2">
        <v>87</v>
      </c>
      <c r="B93" s="40" t="s">
        <v>131</v>
      </c>
      <c r="C93" s="36"/>
      <c r="D93" s="36" t="s">
        <v>80</v>
      </c>
      <c r="E93" s="36" t="s">
        <v>73</v>
      </c>
      <c r="F93" s="36"/>
      <c r="G93" s="35">
        <v>1910</v>
      </c>
      <c r="H93" s="41">
        <v>7410.4</v>
      </c>
      <c r="I93" s="42" t="s">
        <v>197</v>
      </c>
      <c r="J93" s="44"/>
      <c r="K93" s="57" t="s">
        <v>273</v>
      </c>
      <c r="L93" s="36">
        <v>87</v>
      </c>
      <c r="M93" s="35" t="s">
        <v>125</v>
      </c>
      <c r="N93" s="35" t="s">
        <v>86</v>
      </c>
      <c r="O93" s="35" t="s">
        <v>350</v>
      </c>
      <c r="P93" s="35" t="s">
        <v>91</v>
      </c>
      <c r="Q93" s="35" t="s">
        <v>91</v>
      </c>
      <c r="R93" s="35" t="s">
        <v>91</v>
      </c>
      <c r="S93" s="35" t="s">
        <v>91</v>
      </c>
      <c r="T93" s="35" t="s">
        <v>189</v>
      </c>
      <c r="U93" s="35" t="s">
        <v>91</v>
      </c>
      <c r="V93" s="35">
        <v>326.83999999999997</v>
      </c>
      <c r="W93" s="35">
        <v>2</v>
      </c>
      <c r="X93" s="35" t="s">
        <v>190</v>
      </c>
      <c r="Y93" s="35" t="s">
        <v>73</v>
      </c>
      <c r="Z93" s="54"/>
    </row>
    <row r="94" spans="1:26" s="9" customFormat="1" x14ac:dyDescent="0.2">
      <c r="A94" s="2">
        <v>88</v>
      </c>
      <c r="B94" s="40" t="s">
        <v>131</v>
      </c>
      <c r="C94" s="36"/>
      <c r="D94" s="36" t="s">
        <v>80</v>
      </c>
      <c r="E94" s="36" t="s">
        <v>73</v>
      </c>
      <c r="F94" s="36"/>
      <c r="G94" s="35">
        <v>1910</v>
      </c>
      <c r="H94" s="41">
        <v>5107.8</v>
      </c>
      <c r="I94" s="42" t="s">
        <v>197</v>
      </c>
      <c r="J94" s="44"/>
      <c r="K94" s="57" t="s">
        <v>273</v>
      </c>
      <c r="L94" s="36">
        <v>88</v>
      </c>
      <c r="M94" s="35" t="s">
        <v>125</v>
      </c>
      <c r="N94" s="35" t="s">
        <v>86</v>
      </c>
      <c r="O94" s="35" t="s">
        <v>350</v>
      </c>
      <c r="P94" s="35" t="s">
        <v>91</v>
      </c>
      <c r="Q94" s="35" t="s">
        <v>91</v>
      </c>
      <c r="R94" s="35" t="s">
        <v>91</v>
      </c>
      <c r="S94" s="35" t="s">
        <v>91</v>
      </c>
      <c r="T94" s="35" t="s">
        <v>189</v>
      </c>
      <c r="U94" s="35" t="s">
        <v>91</v>
      </c>
      <c r="V94" s="35">
        <v>51.41</v>
      </c>
      <c r="W94" s="35">
        <v>2</v>
      </c>
      <c r="X94" s="35" t="s">
        <v>190</v>
      </c>
      <c r="Y94" s="35" t="s">
        <v>73</v>
      </c>
      <c r="Z94" s="54"/>
    </row>
    <row r="95" spans="1:26" s="9" customFormat="1" x14ac:dyDescent="0.2">
      <c r="A95" s="2">
        <v>89</v>
      </c>
      <c r="B95" s="40" t="s">
        <v>78</v>
      </c>
      <c r="C95" s="36"/>
      <c r="D95" s="36" t="s">
        <v>80</v>
      </c>
      <c r="E95" s="36" t="s">
        <v>73</v>
      </c>
      <c r="F95" s="36"/>
      <c r="G95" s="35">
        <v>1910</v>
      </c>
      <c r="H95" s="41">
        <v>3616.56</v>
      </c>
      <c r="I95" s="42" t="s">
        <v>197</v>
      </c>
      <c r="J95" s="44"/>
      <c r="K95" s="57" t="s">
        <v>273</v>
      </c>
      <c r="L95" s="36">
        <v>89</v>
      </c>
      <c r="M95" s="35" t="s">
        <v>125</v>
      </c>
      <c r="N95" s="35" t="s">
        <v>86</v>
      </c>
      <c r="O95" s="35" t="s">
        <v>795</v>
      </c>
      <c r="P95" s="35" t="s">
        <v>91</v>
      </c>
      <c r="Q95" s="35" t="s">
        <v>94</v>
      </c>
      <c r="R95" s="35" t="s">
        <v>94</v>
      </c>
      <c r="S95" s="35" t="s">
        <v>91</v>
      </c>
      <c r="T95" s="35" t="s">
        <v>94</v>
      </c>
      <c r="U95" s="35" t="s">
        <v>94</v>
      </c>
      <c r="V95" s="35">
        <v>56</v>
      </c>
      <c r="W95" s="35">
        <v>1</v>
      </c>
      <c r="X95" s="35" t="s">
        <v>190</v>
      </c>
      <c r="Y95" s="35" t="s">
        <v>73</v>
      </c>
      <c r="Z95" s="54"/>
    </row>
    <row r="96" spans="1:26" s="9" customFormat="1" ht="25.5" x14ac:dyDescent="0.2">
      <c r="A96" s="2">
        <v>90</v>
      </c>
      <c r="B96" s="40" t="s">
        <v>131</v>
      </c>
      <c r="C96" s="36"/>
      <c r="D96" s="36" t="s">
        <v>80</v>
      </c>
      <c r="E96" s="36" t="s">
        <v>73</v>
      </c>
      <c r="F96" s="36"/>
      <c r="G96" s="35">
        <v>1908</v>
      </c>
      <c r="H96" s="41">
        <v>23493.56</v>
      </c>
      <c r="I96" s="42" t="s">
        <v>197</v>
      </c>
      <c r="J96" s="44"/>
      <c r="K96" s="57" t="s">
        <v>462</v>
      </c>
      <c r="L96" s="36">
        <v>90</v>
      </c>
      <c r="M96" s="35" t="s">
        <v>125</v>
      </c>
      <c r="N96" s="35" t="s">
        <v>86</v>
      </c>
      <c r="O96" s="35" t="s">
        <v>477</v>
      </c>
      <c r="P96" s="35" t="s">
        <v>91</v>
      </c>
      <c r="Q96" s="35" t="s">
        <v>189</v>
      </c>
      <c r="R96" s="35" t="s">
        <v>91</v>
      </c>
      <c r="S96" s="35" t="s">
        <v>91</v>
      </c>
      <c r="T96" s="35" t="s">
        <v>189</v>
      </c>
      <c r="U96" s="35" t="s">
        <v>189</v>
      </c>
      <c r="V96" s="35">
        <v>365</v>
      </c>
      <c r="W96" s="35">
        <v>3</v>
      </c>
      <c r="X96" s="35" t="s">
        <v>474</v>
      </c>
      <c r="Y96" s="35" t="s">
        <v>73</v>
      </c>
      <c r="Z96" s="54"/>
    </row>
    <row r="97" spans="1:26" s="9" customFormat="1" x14ac:dyDescent="0.2">
      <c r="A97" s="2">
        <v>91</v>
      </c>
      <c r="B97" s="40" t="s">
        <v>131</v>
      </c>
      <c r="C97" s="36"/>
      <c r="D97" s="36" t="s">
        <v>80</v>
      </c>
      <c r="E97" s="36" t="s">
        <v>73</v>
      </c>
      <c r="F97" s="36"/>
      <c r="G97" s="35">
        <v>1900</v>
      </c>
      <c r="H97" s="41">
        <v>3711.05</v>
      </c>
      <c r="I97" s="42" t="s">
        <v>197</v>
      </c>
      <c r="J97" s="44"/>
      <c r="K97" s="57" t="s">
        <v>462</v>
      </c>
      <c r="L97" s="36">
        <v>91</v>
      </c>
      <c r="M97" s="35" t="s">
        <v>478</v>
      </c>
      <c r="N97" s="35" t="s">
        <v>86</v>
      </c>
      <c r="O97" s="35" t="s">
        <v>795</v>
      </c>
      <c r="P97" s="35" t="s">
        <v>91</v>
      </c>
      <c r="Q97" s="35" t="s">
        <v>189</v>
      </c>
      <c r="R97" s="35" t="s">
        <v>94</v>
      </c>
      <c r="S97" s="35" t="s">
        <v>91</v>
      </c>
      <c r="T97" s="35" t="s">
        <v>94</v>
      </c>
      <c r="U97" s="35" t="s">
        <v>94</v>
      </c>
      <c r="V97" s="35">
        <v>48</v>
      </c>
      <c r="W97" s="35">
        <v>1</v>
      </c>
      <c r="X97" s="35" t="s">
        <v>190</v>
      </c>
      <c r="Y97" s="35" t="s">
        <v>73</v>
      </c>
      <c r="Z97" s="54"/>
    </row>
    <row r="98" spans="1:26" s="9" customFormat="1" x14ac:dyDescent="0.2">
      <c r="A98" s="2">
        <v>92</v>
      </c>
      <c r="B98" s="40" t="s">
        <v>78</v>
      </c>
      <c r="C98" s="36"/>
      <c r="D98" s="36" t="s">
        <v>80</v>
      </c>
      <c r="E98" s="36" t="s">
        <v>73</v>
      </c>
      <c r="F98" s="36"/>
      <c r="G98" s="35">
        <v>1900</v>
      </c>
      <c r="H98" s="41">
        <v>2627.72</v>
      </c>
      <c r="I98" s="42" t="s">
        <v>197</v>
      </c>
      <c r="J98" s="44"/>
      <c r="K98" s="57" t="s">
        <v>462</v>
      </c>
      <c r="L98" s="36">
        <v>92</v>
      </c>
      <c r="M98" s="35" t="s">
        <v>125</v>
      </c>
      <c r="N98" s="35" t="s">
        <v>86</v>
      </c>
      <c r="O98" s="35" t="s">
        <v>144</v>
      </c>
      <c r="P98" s="35" t="s">
        <v>91</v>
      </c>
      <c r="Q98" s="35" t="s">
        <v>189</v>
      </c>
      <c r="R98" s="35" t="s">
        <v>94</v>
      </c>
      <c r="S98" s="35" t="s">
        <v>91</v>
      </c>
      <c r="T98" s="35" t="s">
        <v>94</v>
      </c>
      <c r="U98" s="35" t="s">
        <v>94</v>
      </c>
      <c r="V98" s="35">
        <v>60</v>
      </c>
      <c r="W98" s="35">
        <v>1</v>
      </c>
      <c r="X98" s="35" t="s">
        <v>190</v>
      </c>
      <c r="Y98" s="35" t="s">
        <v>73</v>
      </c>
      <c r="Z98" s="54"/>
    </row>
    <row r="99" spans="1:26" s="9" customFormat="1" x14ac:dyDescent="0.2">
      <c r="A99" s="2">
        <v>93</v>
      </c>
      <c r="B99" s="40" t="s">
        <v>78</v>
      </c>
      <c r="C99" s="36"/>
      <c r="D99" s="36" t="s">
        <v>80</v>
      </c>
      <c r="E99" s="36" t="s">
        <v>73</v>
      </c>
      <c r="F99" s="36"/>
      <c r="G99" s="35">
        <v>1900</v>
      </c>
      <c r="H99" s="41">
        <v>9448.08</v>
      </c>
      <c r="I99" s="42" t="s">
        <v>197</v>
      </c>
      <c r="J99" s="44"/>
      <c r="K99" s="57" t="s">
        <v>462</v>
      </c>
      <c r="L99" s="36">
        <v>93</v>
      </c>
      <c r="M99" s="35" t="s">
        <v>125</v>
      </c>
      <c r="N99" s="35" t="s">
        <v>86</v>
      </c>
      <c r="O99" s="35" t="s">
        <v>144</v>
      </c>
      <c r="P99" s="35" t="s">
        <v>91</v>
      </c>
      <c r="Q99" s="35" t="s">
        <v>189</v>
      </c>
      <c r="R99" s="35" t="s">
        <v>94</v>
      </c>
      <c r="S99" s="35" t="s">
        <v>91</v>
      </c>
      <c r="T99" s="35" t="s">
        <v>94</v>
      </c>
      <c r="U99" s="35" t="s">
        <v>94</v>
      </c>
      <c r="V99" s="35">
        <v>200</v>
      </c>
      <c r="W99" s="35">
        <v>1</v>
      </c>
      <c r="X99" s="35" t="s">
        <v>190</v>
      </c>
      <c r="Y99" s="35" t="s">
        <v>73</v>
      </c>
      <c r="Z99" s="54"/>
    </row>
    <row r="100" spans="1:26" s="9" customFormat="1" x14ac:dyDescent="0.2">
      <c r="A100" s="2">
        <v>94</v>
      </c>
      <c r="B100" s="40" t="s">
        <v>131</v>
      </c>
      <c r="C100" s="36"/>
      <c r="D100" s="36" t="s">
        <v>80</v>
      </c>
      <c r="E100" s="36" t="s">
        <v>73</v>
      </c>
      <c r="F100" s="36"/>
      <c r="G100" s="35">
        <v>1900</v>
      </c>
      <c r="H100" s="41">
        <v>27607.85</v>
      </c>
      <c r="I100" s="42" t="s">
        <v>197</v>
      </c>
      <c r="J100" s="44"/>
      <c r="K100" s="57" t="s">
        <v>274</v>
      </c>
      <c r="L100" s="36">
        <v>94</v>
      </c>
      <c r="M100" s="35" t="s">
        <v>125</v>
      </c>
      <c r="N100" s="35" t="s">
        <v>86</v>
      </c>
      <c r="O100" s="35" t="s">
        <v>144</v>
      </c>
      <c r="P100" s="35" t="s">
        <v>189</v>
      </c>
      <c r="Q100" s="35" t="s">
        <v>189</v>
      </c>
      <c r="R100" s="35" t="s">
        <v>189</v>
      </c>
      <c r="S100" s="35" t="s">
        <v>91</v>
      </c>
      <c r="T100" s="35" t="s">
        <v>189</v>
      </c>
      <c r="U100" s="35" t="s">
        <v>189</v>
      </c>
      <c r="V100" s="35">
        <v>305.8</v>
      </c>
      <c r="W100" s="35">
        <v>2</v>
      </c>
      <c r="X100" s="35" t="s">
        <v>372</v>
      </c>
      <c r="Y100" s="35" t="s">
        <v>73</v>
      </c>
      <c r="Z100" s="54"/>
    </row>
    <row r="101" spans="1:26" s="9" customFormat="1" x14ac:dyDescent="0.2">
      <c r="A101" s="2">
        <v>95</v>
      </c>
      <c r="B101" s="40" t="s">
        <v>78</v>
      </c>
      <c r="C101" s="36"/>
      <c r="D101" s="36" t="s">
        <v>80</v>
      </c>
      <c r="E101" s="36" t="s">
        <v>73</v>
      </c>
      <c r="F101" s="36"/>
      <c r="G101" s="35">
        <v>1900</v>
      </c>
      <c r="H101" s="41">
        <v>2719.3</v>
      </c>
      <c r="I101" s="42" t="s">
        <v>197</v>
      </c>
      <c r="J101" s="44"/>
      <c r="K101" s="57" t="s">
        <v>274</v>
      </c>
      <c r="L101" s="36">
        <v>95</v>
      </c>
      <c r="M101" s="35" t="s">
        <v>125</v>
      </c>
      <c r="N101" s="35" t="s">
        <v>86</v>
      </c>
      <c r="O101" s="35" t="s">
        <v>144</v>
      </c>
      <c r="P101" s="35" t="s">
        <v>189</v>
      </c>
      <c r="Q101" s="35" t="s">
        <v>189</v>
      </c>
      <c r="R101" s="35" t="s">
        <v>189</v>
      </c>
      <c r="S101" s="35" t="s">
        <v>91</v>
      </c>
      <c r="T101" s="35" t="s">
        <v>189</v>
      </c>
      <c r="U101" s="35" t="s">
        <v>189</v>
      </c>
      <c r="V101" s="35">
        <v>42</v>
      </c>
      <c r="W101" s="35">
        <v>2</v>
      </c>
      <c r="X101" s="35" t="s">
        <v>372</v>
      </c>
      <c r="Y101" s="35" t="s">
        <v>73</v>
      </c>
      <c r="Z101" s="54"/>
    </row>
    <row r="102" spans="1:26" s="9" customFormat="1" x14ac:dyDescent="0.2">
      <c r="A102" s="2">
        <v>96</v>
      </c>
      <c r="B102" s="40" t="s">
        <v>162</v>
      </c>
      <c r="C102" s="36"/>
      <c r="D102" s="36" t="s">
        <v>80</v>
      </c>
      <c r="E102" s="36" t="s">
        <v>73</v>
      </c>
      <c r="F102" s="36"/>
      <c r="G102" s="35">
        <v>1986</v>
      </c>
      <c r="H102" s="41">
        <v>11617.07</v>
      </c>
      <c r="I102" s="42" t="s">
        <v>197</v>
      </c>
      <c r="J102" s="44"/>
      <c r="K102" s="57" t="s">
        <v>787</v>
      </c>
      <c r="L102" s="36">
        <v>96</v>
      </c>
      <c r="M102" s="35" t="s">
        <v>125</v>
      </c>
      <c r="N102" s="35" t="s">
        <v>86</v>
      </c>
      <c r="O102" s="35" t="s">
        <v>144</v>
      </c>
      <c r="P102" s="35" t="s">
        <v>189</v>
      </c>
      <c r="Q102" s="35" t="s">
        <v>189</v>
      </c>
      <c r="R102" s="35" t="s">
        <v>189</v>
      </c>
      <c r="S102" s="35" t="s">
        <v>189</v>
      </c>
      <c r="T102" s="35" t="s">
        <v>189</v>
      </c>
      <c r="U102" s="35" t="s">
        <v>189</v>
      </c>
      <c r="V102" s="35"/>
      <c r="W102" s="35">
        <v>1</v>
      </c>
      <c r="X102" s="35" t="s">
        <v>190</v>
      </c>
      <c r="Y102" s="35" t="s">
        <v>73</v>
      </c>
      <c r="Z102" s="54"/>
    </row>
    <row r="103" spans="1:26" s="9" customFormat="1" ht="25.5" x14ac:dyDescent="0.2">
      <c r="A103" s="2">
        <v>97</v>
      </c>
      <c r="B103" s="40" t="s">
        <v>131</v>
      </c>
      <c r="C103" s="36"/>
      <c r="D103" s="36" t="s">
        <v>80</v>
      </c>
      <c r="E103" s="36" t="s">
        <v>73</v>
      </c>
      <c r="F103" s="36"/>
      <c r="G103" s="35">
        <v>1904</v>
      </c>
      <c r="H103" s="41">
        <v>23096.15</v>
      </c>
      <c r="I103" s="42" t="s">
        <v>197</v>
      </c>
      <c r="J103" s="44"/>
      <c r="K103" s="57" t="s">
        <v>275</v>
      </c>
      <c r="L103" s="36">
        <v>97</v>
      </c>
      <c r="M103" s="35" t="s">
        <v>125</v>
      </c>
      <c r="N103" s="35" t="s">
        <v>86</v>
      </c>
      <c r="O103" s="35" t="s">
        <v>144</v>
      </c>
      <c r="P103" s="35" t="s">
        <v>91</v>
      </c>
      <c r="Q103" s="35" t="s">
        <v>91</v>
      </c>
      <c r="R103" s="35" t="s">
        <v>189</v>
      </c>
      <c r="S103" s="35" t="s">
        <v>91</v>
      </c>
      <c r="T103" s="35" t="s">
        <v>189</v>
      </c>
      <c r="U103" s="35" t="s">
        <v>189</v>
      </c>
      <c r="V103" s="35">
        <v>109.2</v>
      </c>
      <c r="W103" s="35">
        <v>2</v>
      </c>
      <c r="X103" s="35" t="s">
        <v>372</v>
      </c>
      <c r="Y103" s="35" t="s">
        <v>73</v>
      </c>
      <c r="Z103" s="54"/>
    </row>
    <row r="104" spans="1:26" s="9" customFormat="1" ht="25.5" x14ac:dyDescent="0.2">
      <c r="A104" s="2">
        <v>98</v>
      </c>
      <c r="B104" s="40" t="s">
        <v>131</v>
      </c>
      <c r="C104" s="36"/>
      <c r="D104" s="36" t="s">
        <v>80</v>
      </c>
      <c r="E104" s="36" t="s">
        <v>73</v>
      </c>
      <c r="F104" s="36"/>
      <c r="G104" s="35">
        <v>1904</v>
      </c>
      <c r="H104" s="41">
        <v>2711.69</v>
      </c>
      <c r="I104" s="42" t="s">
        <v>197</v>
      </c>
      <c r="J104" s="44"/>
      <c r="K104" s="57" t="s">
        <v>463</v>
      </c>
      <c r="L104" s="36">
        <v>98</v>
      </c>
      <c r="M104" s="35" t="s">
        <v>125</v>
      </c>
      <c r="N104" s="35" t="s">
        <v>86</v>
      </c>
      <c r="O104" s="35" t="s">
        <v>144</v>
      </c>
      <c r="P104" s="35" t="s">
        <v>91</v>
      </c>
      <c r="Q104" s="35" t="s">
        <v>91</v>
      </c>
      <c r="R104" s="35" t="s">
        <v>189</v>
      </c>
      <c r="S104" s="35" t="s">
        <v>91</v>
      </c>
      <c r="T104" s="35" t="s">
        <v>189</v>
      </c>
      <c r="U104" s="35" t="s">
        <v>189</v>
      </c>
      <c r="V104" s="35">
        <v>29.2</v>
      </c>
      <c r="W104" s="35">
        <v>1</v>
      </c>
      <c r="X104" s="35" t="s">
        <v>372</v>
      </c>
      <c r="Y104" s="35" t="s">
        <v>73</v>
      </c>
      <c r="Z104" s="54"/>
    </row>
    <row r="105" spans="1:26" s="9" customFormat="1" x14ac:dyDescent="0.2">
      <c r="A105" s="2">
        <v>99</v>
      </c>
      <c r="B105" s="40" t="s">
        <v>78</v>
      </c>
      <c r="C105" s="36"/>
      <c r="D105" s="36" t="s">
        <v>80</v>
      </c>
      <c r="E105" s="36" t="s">
        <v>73</v>
      </c>
      <c r="F105" s="36"/>
      <c r="G105" s="35">
        <v>1904</v>
      </c>
      <c r="H105" s="41">
        <v>869.81</v>
      </c>
      <c r="I105" s="42" t="s">
        <v>197</v>
      </c>
      <c r="J105" s="44"/>
      <c r="K105" s="57" t="s">
        <v>788</v>
      </c>
      <c r="L105" s="36">
        <v>99</v>
      </c>
      <c r="M105" s="35" t="s">
        <v>125</v>
      </c>
      <c r="N105" s="35" t="s">
        <v>86</v>
      </c>
      <c r="O105" s="35" t="s">
        <v>144</v>
      </c>
      <c r="P105" s="35" t="s">
        <v>91</v>
      </c>
      <c r="Q105" s="35" t="s">
        <v>94</v>
      </c>
      <c r="R105" s="35" t="s">
        <v>94</v>
      </c>
      <c r="S105" s="35" t="s">
        <v>91</v>
      </c>
      <c r="T105" s="35" t="s">
        <v>94</v>
      </c>
      <c r="U105" s="35" t="s">
        <v>94</v>
      </c>
      <c r="V105" s="35">
        <v>25</v>
      </c>
      <c r="W105" s="35">
        <v>1</v>
      </c>
      <c r="X105" s="35" t="s">
        <v>190</v>
      </c>
      <c r="Y105" s="35" t="s">
        <v>73</v>
      </c>
      <c r="Z105" s="54"/>
    </row>
    <row r="106" spans="1:26" s="9" customFormat="1" x14ac:dyDescent="0.2">
      <c r="A106" s="2">
        <v>100</v>
      </c>
      <c r="B106" s="40" t="s">
        <v>131</v>
      </c>
      <c r="C106" s="36"/>
      <c r="D106" s="36" t="s">
        <v>80</v>
      </c>
      <c r="E106" s="36" t="s">
        <v>73</v>
      </c>
      <c r="F106" s="36"/>
      <c r="G106" s="35">
        <v>1910</v>
      </c>
      <c r="H106" s="41">
        <v>15498.74</v>
      </c>
      <c r="I106" s="42" t="s">
        <v>197</v>
      </c>
      <c r="J106" s="44"/>
      <c r="K106" s="57" t="s">
        <v>276</v>
      </c>
      <c r="L106" s="36">
        <v>100</v>
      </c>
      <c r="M106" s="35" t="s">
        <v>125</v>
      </c>
      <c r="N106" s="35" t="s">
        <v>86</v>
      </c>
      <c r="O106" s="35" t="s">
        <v>795</v>
      </c>
      <c r="P106" s="35" t="s">
        <v>91</v>
      </c>
      <c r="Q106" s="35" t="s">
        <v>91</v>
      </c>
      <c r="R106" s="35" t="s">
        <v>189</v>
      </c>
      <c r="S106" s="35" t="s">
        <v>91</v>
      </c>
      <c r="T106" s="35" t="s">
        <v>94</v>
      </c>
      <c r="U106" s="35" t="s">
        <v>189</v>
      </c>
      <c r="V106" s="35">
        <v>150</v>
      </c>
      <c r="W106" s="35">
        <v>1</v>
      </c>
      <c r="X106" s="35" t="s">
        <v>372</v>
      </c>
      <c r="Y106" s="35" t="s">
        <v>73</v>
      </c>
      <c r="Z106" s="54"/>
    </row>
    <row r="107" spans="1:26" s="9" customFormat="1" x14ac:dyDescent="0.2">
      <c r="A107" s="2">
        <v>101</v>
      </c>
      <c r="B107" s="40" t="s">
        <v>78</v>
      </c>
      <c r="C107" s="36"/>
      <c r="D107" s="36" t="s">
        <v>80</v>
      </c>
      <c r="E107" s="36" t="s">
        <v>73</v>
      </c>
      <c r="F107" s="36"/>
      <c r="G107" s="35">
        <v>1979</v>
      </c>
      <c r="H107" s="41">
        <v>15061.64</v>
      </c>
      <c r="I107" s="42" t="s">
        <v>197</v>
      </c>
      <c r="J107" s="44"/>
      <c r="K107" s="57" t="s">
        <v>276</v>
      </c>
      <c r="L107" s="36">
        <v>101</v>
      </c>
      <c r="M107" s="35" t="s">
        <v>186</v>
      </c>
      <c r="N107" s="35" t="s">
        <v>351</v>
      </c>
      <c r="O107" s="35" t="s">
        <v>144</v>
      </c>
      <c r="P107" s="35" t="s">
        <v>91</v>
      </c>
      <c r="Q107" s="35" t="s">
        <v>94</v>
      </c>
      <c r="R107" s="35" t="s">
        <v>94</v>
      </c>
      <c r="S107" s="35" t="s">
        <v>91</v>
      </c>
      <c r="T107" s="35" t="s">
        <v>94</v>
      </c>
      <c r="U107" s="35" t="s">
        <v>94</v>
      </c>
      <c r="V107" s="35">
        <v>73</v>
      </c>
      <c r="W107" s="35">
        <v>1</v>
      </c>
      <c r="X107" s="35" t="s">
        <v>190</v>
      </c>
      <c r="Y107" s="35" t="s">
        <v>73</v>
      </c>
      <c r="Z107" s="54"/>
    </row>
    <row r="108" spans="1:26" s="9" customFormat="1" x14ac:dyDescent="0.2">
      <c r="A108" s="2">
        <v>102</v>
      </c>
      <c r="B108" s="40" t="s">
        <v>131</v>
      </c>
      <c r="C108" s="36"/>
      <c r="D108" s="36" t="s">
        <v>80</v>
      </c>
      <c r="E108" s="36" t="s">
        <v>73</v>
      </c>
      <c r="F108" s="36"/>
      <c r="G108" s="35">
        <v>1903</v>
      </c>
      <c r="H108" s="41">
        <v>52828.59</v>
      </c>
      <c r="I108" s="42" t="s">
        <v>197</v>
      </c>
      <c r="J108" s="44"/>
      <c r="K108" s="57" t="s">
        <v>277</v>
      </c>
      <c r="L108" s="36">
        <v>102</v>
      </c>
      <c r="M108" s="35" t="s">
        <v>125</v>
      </c>
      <c r="N108" s="35" t="s">
        <v>86</v>
      </c>
      <c r="O108" s="35" t="s">
        <v>355</v>
      </c>
      <c r="P108" s="35" t="s">
        <v>91</v>
      </c>
      <c r="Q108" s="35" t="s">
        <v>189</v>
      </c>
      <c r="R108" s="35" t="s">
        <v>189</v>
      </c>
      <c r="S108" s="35" t="s">
        <v>189</v>
      </c>
      <c r="T108" s="35" t="s">
        <v>189</v>
      </c>
      <c r="U108" s="35" t="s">
        <v>189</v>
      </c>
      <c r="V108" s="35">
        <v>610.4</v>
      </c>
      <c r="W108" s="35">
        <v>2</v>
      </c>
      <c r="X108" s="35" t="s">
        <v>372</v>
      </c>
      <c r="Y108" s="35" t="s">
        <v>73</v>
      </c>
      <c r="Z108" s="54"/>
    </row>
    <row r="109" spans="1:26" s="9" customFormat="1" x14ac:dyDescent="0.2">
      <c r="A109" s="2">
        <v>103</v>
      </c>
      <c r="B109" s="40" t="s">
        <v>78</v>
      </c>
      <c r="C109" s="36"/>
      <c r="D109" s="36" t="s">
        <v>80</v>
      </c>
      <c r="E109" s="36" t="s">
        <v>73</v>
      </c>
      <c r="F109" s="36"/>
      <c r="G109" s="35">
        <v>1903</v>
      </c>
      <c r="H109" s="41">
        <v>3557.99</v>
      </c>
      <c r="I109" s="42" t="s">
        <v>197</v>
      </c>
      <c r="J109" s="44"/>
      <c r="K109" s="57" t="s">
        <v>277</v>
      </c>
      <c r="L109" s="36">
        <v>103</v>
      </c>
      <c r="M109" s="35" t="s">
        <v>125</v>
      </c>
      <c r="N109" s="35" t="s">
        <v>86</v>
      </c>
      <c r="O109" s="35" t="s">
        <v>144</v>
      </c>
      <c r="P109" s="35" t="s">
        <v>189</v>
      </c>
      <c r="Q109" s="35" t="s">
        <v>94</v>
      </c>
      <c r="R109" s="35" t="s">
        <v>94</v>
      </c>
      <c r="S109" s="35" t="s">
        <v>189</v>
      </c>
      <c r="T109" s="35" t="s">
        <v>94</v>
      </c>
      <c r="U109" s="35" t="s">
        <v>94</v>
      </c>
      <c r="V109" s="35">
        <v>37</v>
      </c>
      <c r="W109" s="35">
        <v>1</v>
      </c>
      <c r="X109" s="35" t="s">
        <v>190</v>
      </c>
      <c r="Y109" s="35" t="s">
        <v>73</v>
      </c>
      <c r="Z109" s="54"/>
    </row>
    <row r="110" spans="1:26" s="9" customFormat="1" x14ac:dyDescent="0.2">
      <c r="A110" s="2">
        <v>104</v>
      </c>
      <c r="B110" s="40" t="s">
        <v>78</v>
      </c>
      <c r="C110" s="36"/>
      <c r="D110" s="36" t="s">
        <v>80</v>
      </c>
      <c r="E110" s="36" t="s">
        <v>73</v>
      </c>
      <c r="F110" s="36"/>
      <c r="G110" s="35">
        <v>1982</v>
      </c>
      <c r="H110" s="41">
        <v>9276.74</v>
      </c>
      <c r="I110" s="42" t="s">
        <v>197</v>
      </c>
      <c r="J110" s="44"/>
      <c r="K110" s="57" t="s">
        <v>277</v>
      </c>
      <c r="L110" s="36">
        <v>104</v>
      </c>
      <c r="M110" s="35" t="s">
        <v>186</v>
      </c>
      <c r="N110" s="35" t="s">
        <v>352</v>
      </c>
      <c r="O110" s="35" t="s">
        <v>144</v>
      </c>
      <c r="P110" s="35" t="s">
        <v>189</v>
      </c>
      <c r="Q110" s="35" t="s">
        <v>94</v>
      </c>
      <c r="R110" s="35" t="s">
        <v>94</v>
      </c>
      <c r="S110" s="35" t="s">
        <v>189</v>
      </c>
      <c r="T110" s="35" t="s">
        <v>94</v>
      </c>
      <c r="U110" s="35" t="s">
        <v>94</v>
      </c>
      <c r="V110" s="35">
        <v>38</v>
      </c>
      <c r="W110" s="35">
        <v>1</v>
      </c>
      <c r="X110" s="35" t="s">
        <v>190</v>
      </c>
      <c r="Y110" s="35" t="s">
        <v>73</v>
      </c>
      <c r="Z110" s="54"/>
    </row>
    <row r="111" spans="1:26" s="9" customFormat="1" ht="38.25" x14ac:dyDescent="0.2">
      <c r="A111" s="2">
        <v>105</v>
      </c>
      <c r="B111" s="40" t="s">
        <v>131</v>
      </c>
      <c r="C111" s="36"/>
      <c r="D111" s="36" t="s">
        <v>80</v>
      </c>
      <c r="E111" s="36" t="s">
        <v>73</v>
      </c>
      <c r="F111" s="36"/>
      <c r="G111" s="35">
        <v>1880</v>
      </c>
      <c r="H111" s="41">
        <v>13558.47</v>
      </c>
      <c r="I111" s="42" t="s">
        <v>197</v>
      </c>
      <c r="J111" s="44"/>
      <c r="K111" s="57" t="s">
        <v>278</v>
      </c>
      <c r="L111" s="36">
        <v>105</v>
      </c>
      <c r="M111" s="35" t="s">
        <v>125</v>
      </c>
      <c r="N111" s="35" t="s">
        <v>86</v>
      </c>
      <c r="O111" s="35" t="s">
        <v>798</v>
      </c>
      <c r="P111" s="35" t="s">
        <v>189</v>
      </c>
      <c r="Q111" s="35" t="s">
        <v>189</v>
      </c>
      <c r="R111" s="35" t="s">
        <v>189</v>
      </c>
      <c r="S111" s="35" t="s">
        <v>189</v>
      </c>
      <c r="T111" s="35" t="s">
        <v>189</v>
      </c>
      <c r="U111" s="35" t="s">
        <v>189</v>
      </c>
      <c r="V111" s="35">
        <v>291.64999999999998</v>
      </c>
      <c r="W111" s="35">
        <v>2</v>
      </c>
      <c r="X111" s="35" t="s">
        <v>372</v>
      </c>
      <c r="Y111" s="35" t="s">
        <v>73</v>
      </c>
      <c r="Z111" s="54"/>
    </row>
    <row r="112" spans="1:26" s="9" customFormat="1" ht="38.25" x14ac:dyDescent="0.2">
      <c r="A112" s="2">
        <v>106</v>
      </c>
      <c r="B112" s="40" t="s">
        <v>131</v>
      </c>
      <c r="C112" s="36"/>
      <c r="D112" s="36" t="s">
        <v>80</v>
      </c>
      <c r="E112" s="36" t="s">
        <v>73</v>
      </c>
      <c r="F112" s="36"/>
      <c r="G112" s="35">
        <v>1880</v>
      </c>
      <c r="H112" s="41">
        <v>31102.67</v>
      </c>
      <c r="I112" s="42" t="s">
        <v>197</v>
      </c>
      <c r="J112" s="44"/>
      <c r="K112" s="57" t="s">
        <v>278</v>
      </c>
      <c r="L112" s="36">
        <v>106</v>
      </c>
      <c r="M112" s="35" t="s">
        <v>125</v>
      </c>
      <c r="N112" s="35" t="s">
        <v>86</v>
      </c>
      <c r="O112" s="35" t="s">
        <v>798</v>
      </c>
      <c r="P112" s="35" t="s">
        <v>189</v>
      </c>
      <c r="Q112" s="35" t="s">
        <v>189</v>
      </c>
      <c r="R112" s="35" t="s">
        <v>189</v>
      </c>
      <c r="S112" s="35" t="s">
        <v>189</v>
      </c>
      <c r="T112" s="35" t="s">
        <v>189</v>
      </c>
      <c r="U112" s="35" t="s">
        <v>189</v>
      </c>
      <c r="V112" s="35">
        <v>353</v>
      </c>
      <c r="W112" s="35">
        <v>2</v>
      </c>
      <c r="X112" s="35" t="s">
        <v>372</v>
      </c>
      <c r="Y112" s="35" t="s">
        <v>73</v>
      </c>
      <c r="Z112" s="54"/>
    </row>
    <row r="113" spans="1:26" s="9" customFormat="1" ht="38.25" x14ac:dyDescent="0.2">
      <c r="A113" s="2">
        <v>107</v>
      </c>
      <c r="B113" s="40" t="s">
        <v>131</v>
      </c>
      <c r="C113" s="36"/>
      <c r="D113" s="36" t="s">
        <v>80</v>
      </c>
      <c r="E113" s="36" t="s">
        <v>73</v>
      </c>
      <c r="F113" s="36"/>
      <c r="G113" s="35">
        <v>1880</v>
      </c>
      <c r="H113" s="41">
        <v>6148.07</v>
      </c>
      <c r="I113" s="42" t="s">
        <v>197</v>
      </c>
      <c r="J113" s="44"/>
      <c r="K113" s="57" t="s">
        <v>278</v>
      </c>
      <c r="L113" s="36">
        <v>107</v>
      </c>
      <c r="M113" s="35" t="s">
        <v>125</v>
      </c>
      <c r="N113" s="35" t="s">
        <v>86</v>
      </c>
      <c r="O113" s="35" t="s">
        <v>798</v>
      </c>
      <c r="P113" s="35" t="s">
        <v>189</v>
      </c>
      <c r="Q113" s="35" t="s">
        <v>189</v>
      </c>
      <c r="R113" s="35" t="s">
        <v>189</v>
      </c>
      <c r="S113" s="35" t="s">
        <v>189</v>
      </c>
      <c r="T113" s="35" t="s">
        <v>189</v>
      </c>
      <c r="U113" s="35" t="s">
        <v>189</v>
      </c>
      <c r="V113" s="35">
        <v>97.92</v>
      </c>
      <c r="W113" s="35">
        <v>2</v>
      </c>
      <c r="X113" s="35" t="s">
        <v>372</v>
      </c>
      <c r="Y113" s="35" t="s">
        <v>73</v>
      </c>
      <c r="Z113" s="54"/>
    </row>
    <row r="114" spans="1:26" s="9" customFormat="1" x14ac:dyDescent="0.2">
      <c r="A114" s="2">
        <v>108</v>
      </c>
      <c r="B114" s="40" t="s">
        <v>78</v>
      </c>
      <c r="C114" s="36"/>
      <c r="D114" s="36" t="s">
        <v>80</v>
      </c>
      <c r="E114" s="36" t="s">
        <v>73</v>
      </c>
      <c r="F114" s="36"/>
      <c r="G114" s="35">
        <v>1880</v>
      </c>
      <c r="H114" s="41">
        <v>1373.39</v>
      </c>
      <c r="I114" s="42" t="s">
        <v>197</v>
      </c>
      <c r="J114" s="44"/>
      <c r="K114" s="57" t="s">
        <v>278</v>
      </c>
      <c r="L114" s="36">
        <v>108</v>
      </c>
      <c r="M114" s="35" t="s">
        <v>125</v>
      </c>
      <c r="N114" s="35" t="s">
        <v>86</v>
      </c>
      <c r="O114" s="35" t="s">
        <v>144</v>
      </c>
      <c r="P114" s="35" t="s">
        <v>189</v>
      </c>
      <c r="Q114" s="35" t="s">
        <v>94</v>
      </c>
      <c r="R114" s="35" t="s">
        <v>94</v>
      </c>
      <c r="S114" s="35" t="s">
        <v>189</v>
      </c>
      <c r="T114" s="35" t="s">
        <v>94</v>
      </c>
      <c r="U114" s="35" t="s">
        <v>94</v>
      </c>
      <c r="V114" s="35">
        <v>42</v>
      </c>
      <c r="W114" s="35">
        <v>1</v>
      </c>
      <c r="X114" s="35" t="s">
        <v>190</v>
      </c>
      <c r="Y114" s="35" t="s">
        <v>73</v>
      </c>
      <c r="Z114" s="54"/>
    </row>
    <row r="115" spans="1:26" s="9" customFormat="1" x14ac:dyDescent="0.2">
      <c r="A115" s="2">
        <v>109</v>
      </c>
      <c r="B115" s="40" t="s">
        <v>78</v>
      </c>
      <c r="C115" s="36"/>
      <c r="D115" s="36" t="s">
        <v>80</v>
      </c>
      <c r="E115" s="36" t="s">
        <v>73</v>
      </c>
      <c r="F115" s="36"/>
      <c r="G115" s="35">
        <v>1978</v>
      </c>
      <c r="H115" s="41">
        <v>21581.46</v>
      </c>
      <c r="I115" s="42" t="s">
        <v>197</v>
      </c>
      <c r="J115" s="44"/>
      <c r="K115" s="57" t="s">
        <v>278</v>
      </c>
      <c r="L115" s="36">
        <v>109</v>
      </c>
      <c r="M115" s="35" t="s">
        <v>186</v>
      </c>
      <c r="N115" s="35" t="s">
        <v>352</v>
      </c>
      <c r="O115" s="35" t="s">
        <v>144</v>
      </c>
      <c r="P115" s="35" t="s">
        <v>189</v>
      </c>
      <c r="Q115" s="35" t="s">
        <v>94</v>
      </c>
      <c r="R115" s="35" t="s">
        <v>94</v>
      </c>
      <c r="S115" s="35" t="s">
        <v>189</v>
      </c>
      <c r="T115" s="35" t="s">
        <v>94</v>
      </c>
      <c r="U115" s="35" t="s">
        <v>94</v>
      </c>
      <c r="V115" s="35">
        <v>66</v>
      </c>
      <c r="W115" s="35">
        <v>1</v>
      </c>
      <c r="X115" s="35" t="s">
        <v>190</v>
      </c>
      <c r="Y115" s="35" t="s">
        <v>73</v>
      </c>
      <c r="Z115" s="54"/>
    </row>
    <row r="116" spans="1:26" s="9" customFormat="1" x14ac:dyDescent="0.2">
      <c r="A116" s="2">
        <v>110</v>
      </c>
      <c r="B116" s="40" t="s">
        <v>131</v>
      </c>
      <c r="C116" s="36"/>
      <c r="D116" s="36" t="s">
        <v>80</v>
      </c>
      <c r="E116" s="36" t="s">
        <v>73</v>
      </c>
      <c r="F116" s="36"/>
      <c r="G116" s="35">
        <v>1904</v>
      </c>
      <c r="H116" s="41">
        <v>153636</v>
      </c>
      <c r="I116" s="42" t="s">
        <v>197</v>
      </c>
      <c r="J116" s="44"/>
      <c r="K116" s="57" t="s">
        <v>464</v>
      </c>
      <c r="L116" s="36">
        <v>110</v>
      </c>
      <c r="M116" s="35" t="s">
        <v>125</v>
      </c>
      <c r="N116" s="35" t="s">
        <v>86</v>
      </c>
      <c r="O116" s="35" t="s">
        <v>127</v>
      </c>
      <c r="P116" s="35" t="s">
        <v>189</v>
      </c>
      <c r="Q116" s="35" t="s">
        <v>189</v>
      </c>
      <c r="R116" s="35" t="s">
        <v>189</v>
      </c>
      <c r="S116" s="35" t="s">
        <v>189</v>
      </c>
      <c r="T116" s="35" t="s">
        <v>189</v>
      </c>
      <c r="U116" s="35" t="s">
        <v>189</v>
      </c>
      <c r="V116" s="35">
        <v>231</v>
      </c>
      <c r="W116" s="35">
        <v>3</v>
      </c>
      <c r="X116" s="35" t="s">
        <v>474</v>
      </c>
      <c r="Y116" s="35" t="s">
        <v>73</v>
      </c>
      <c r="Z116" s="54"/>
    </row>
    <row r="117" spans="1:26" s="9" customFormat="1" x14ac:dyDescent="0.2">
      <c r="A117" s="2">
        <v>111</v>
      </c>
      <c r="B117" s="40" t="s">
        <v>131</v>
      </c>
      <c r="C117" s="36"/>
      <c r="D117" s="36" t="s">
        <v>80</v>
      </c>
      <c r="E117" s="36" t="s">
        <v>73</v>
      </c>
      <c r="F117" s="36"/>
      <c r="G117" s="35">
        <v>1902</v>
      </c>
      <c r="H117" s="41">
        <v>26263.69</v>
      </c>
      <c r="I117" s="42" t="s">
        <v>197</v>
      </c>
      <c r="J117" s="44"/>
      <c r="K117" s="57" t="s">
        <v>279</v>
      </c>
      <c r="L117" s="36">
        <v>111</v>
      </c>
      <c r="M117" s="35" t="s">
        <v>125</v>
      </c>
      <c r="N117" s="35" t="s">
        <v>86</v>
      </c>
      <c r="O117" s="35" t="s">
        <v>144</v>
      </c>
      <c r="P117" s="35" t="s">
        <v>189</v>
      </c>
      <c r="Q117" s="35" t="s">
        <v>189</v>
      </c>
      <c r="R117" s="35" t="s">
        <v>189</v>
      </c>
      <c r="S117" s="35" t="s">
        <v>189</v>
      </c>
      <c r="T117" s="35" t="s">
        <v>189</v>
      </c>
      <c r="U117" s="35" t="s">
        <v>189</v>
      </c>
      <c r="V117" s="35">
        <v>317.2</v>
      </c>
      <c r="W117" s="35" t="s">
        <v>473</v>
      </c>
      <c r="X117" s="35" t="s">
        <v>372</v>
      </c>
      <c r="Y117" s="35" t="s">
        <v>73</v>
      </c>
      <c r="Z117" s="54"/>
    </row>
    <row r="118" spans="1:26" s="9" customFormat="1" x14ac:dyDescent="0.2">
      <c r="A118" s="2">
        <v>112</v>
      </c>
      <c r="B118" s="40" t="s">
        <v>131</v>
      </c>
      <c r="C118" s="36"/>
      <c r="D118" s="36" t="s">
        <v>80</v>
      </c>
      <c r="E118" s="36" t="s">
        <v>73</v>
      </c>
      <c r="F118" s="36"/>
      <c r="G118" s="35">
        <v>1902</v>
      </c>
      <c r="H118" s="41">
        <v>3117.28</v>
      </c>
      <c r="I118" s="42" t="s">
        <v>197</v>
      </c>
      <c r="J118" s="44"/>
      <c r="K118" s="57" t="s">
        <v>279</v>
      </c>
      <c r="L118" s="36">
        <v>112</v>
      </c>
      <c r="M118" s="35" t="s">
        <v>125</v>
      </c>
      <c r="N118" s="35" t="s">
        <v>86</v>
      </c>
      <c r="O118" s="35" t="s">
        <v>144</v>
      </c>
      <c r="P118" s="35" t="s">
        <v>189</v>
      </c>
      <c r="Q118" s="35" t="s">
        <v>189</v>
      </c>
      <c r="R118" s="35" t="s">
        <v>189</v>
      </c>
      <c r="S118" s="35" t="s">
        <v>189</v>
      </c>
      <c r="T118" s="35" t="s">
        <v>189</v>
      </c>
      <c r="U118" s="35" t="s">
        <v>189</v>
      </c>
      <c r="V118" s="35">
        <v>45</v>
      </c>
      <c r="W118" s="35">
        <v>1</v>
      </c>
      <c r="X118" s="35" t="s">
        <v>190</v>
      </c>
      <c r="Y118" s="35" t="s">
        <v>73</v>
      </c>
      <c r="Z118" s="54"/>
    </row>
    <row r="119" spans="1:26" s="9" customFormat="1" x14ac:dyDescent="0.2">
      <c r="A119" s="2">
        <v>113</v>
      </c>
      <c r="B119" s="40" t="s">
        <v>131</v>
      </c>
      <c r="C119" s="36"/>
      <c r="D119" s="36" t="s">
        <v>80</v>
      </c>
      <c r="E119" s="36" t="s">
        <v>73</v>
      </c>
      <c r="F119" s="36"/>
      <c r="G119" s="35">
        <v>1902</v>
      </c>
      <c r="H119" s="41">
        <v>3179.22</v>
      </c>
      <c r="I119" s="42" t="s">
        <v>197</v>
      </c>
      <c r="J119" s="44"/>
      <c r="K119" s="57" t="s">
        <v>279</v>
      </c>
      <c r="L119" s="36">
        <v>113</v>
      </c>
      <c r="M119" s="35" t="s">
        <v>125</v>
      </c>
      <c r="N119" s="35" t="s">
        <v>86</v>
      </c>
      <c r="O119" s="35" t="s">
        <v>144</v>
      </c>
      <c r="P119" s="35" t="s">
        <v>189</v>
      </c>
      <c r="Q119" s="35" t="s">
        <v>189</v>
      </c>
      <c r="R119" s="35" t="s">
        <v>189</v>
      </c>
      <c r="S119" s="35" t="s">
        <v>189</v>
      </c>
      <c r="T119" s="35" t="s">
        <v>189</v>
      </c>
      <c r="U119" s="35" t="s">
        <v>189</v>
      </c>
      <c r="V119" s="35">
        <v>33</v>
      </c>
      <c r="W119" s="35">
        <v>1</v>
      </c>
      <c r="X119" s="35" t="s">
        <v>190</v>
      </c>
      <c r="Y119" s="35" t="s">
        <v>73</v>
      </c>
      <c r="Z119" s="54"/>
    </row>
    <row r="120" spans="1:26" s="9" customFormat="1" x14ac:dyDescent="0.2">
      <c r="A120" s="2">
        <v>114</v>
      </c>
      <c r="B120" s="40" t="s">
        <v>131</v>
      </c>
      <c r="C120" s="36"/>
      <c r="D120" s="36" t="s">
        <v>80</v>
      </c>
      <c r="E120" s="36" t="s">
        <v>73</v>
      </c>
      <c r="F120" s="36"/>
      <c r="G120" s="35" t="s">
        <v>190</v>
      </c>
      <c r="H120" s="41">
        <v>7864</v>
      </c>
      <c r="I120" s="42" t="s">
        <v>197</v>
      </c>
      <c r="J120" s="44"/>
      <c r="K120" s="57" t="s">
        <v>280</v>
      </c>
      <c r="L120" s="36">
        <v>114</v>
      </c>
      <c r="M120" s="35" t="s">
        <v>125</v>
      </c>
      <c r="N120" s="35" t="s">
        <v>86</v>
      </c>
      <c r="O120" s="35" t="s">
        <v>795</v>
      </c>
      <c r="P120" s="35" t="s">
        <v>91</v>
      </c>
      <c r="Q120" s="35" t="s">
        <v>189</v>
      </c>
      <c r="R120" s="35" t="s">
        <v>189</v>
      </c>
      <c r="S120" s="35" t="s">
        <v>189</v>
      </c>
      <c r="T120" s="35" t="s">
        <v>94</v>
      </c>
      <c r="U120" s="35" t="s">
        <v>189</v>
      </c>
      <c r="V120" s="35"/>
      <c r="W120" s="35">
        <v>1</v>
      </c>
      <c r="X120" s="35" t="s">
        <v>190</v>
      </c>
      <c r="Y120" s="35" t="s">
        <v>73</v>
      </c>
      <c r="Z120" s="54"/>
    </row>
    <row r="121" spans="1:26" s="9" customFormat="1" x14ac:dyDescent="0.2">
      <c r="A121" s="2">
        <v>115</v>
      </c>
      <c r="B121" s="40" t="s">
        <v>78</v>
      </c>
      <c r="C121" s="36"/>
      <c r="D121" s="36" t="s">
        <v>80</v>
      </c>
      <c r="E121" s="36" t="s">
        <v>73</v>
      </c>
      <c r="F121" s="36"/>
      <c r="G121" s="35">
        <v>1902</v>
      </c>
      <c r="H121" s="41">
        <v>3139.62</v>
      </c>
      <c r="I121" s="42" t="s">
        <v>197</v>
      </c>
      <c r="J121" s="44"/>
      <c r="K121" s="57" t="s">
        <v>279</v>
      </c>
      <c r="L121" s="36">
        <v>115</v>
      </c>
      <c r="M121" s="35" t="s">
        <v>125</v>
      </c>
      <c r="N121" s="35" t="s">
        <v>86</v>
      </c>
      <c r="O121" s="35" t="s">
        <v>144</v>
      </c>
      <c r="P121" s="35" t="s">
        <v>189</v>
      </c>
      <c r="Q121" s="35" t="s">
        <v>94</v>
      </c>
      <c r="R121" s="35" t="s">
        <v>94</v>
      </c>
      <c r="S121" s="35" t="s">
        <v>189</v>
      </c>
      <c r="T121" s="35" t="s">
        <v>94</v>
      </c>
      <c r="U121" s="35" t="s">
        <v>94</v>
      </c>
      <c r="V121" s="35">
        <v>30</v>
      </c>
      <c r="W121" s="35">
        <v>1</v>
      </c>
      <c r="X121" s="35" t="s">
        <v>190</v>
      </c>
      <c r="Y121" s="35" t="s">
        <v>73</v>
      </c>
      <c r="Z121" s="54"/>
    </row>
    <row r="122" spans="1:26" s="9" customFormat="1" x14ac:dyDescent="0.2">
      <c r="A122" s="2">
        <v>116</v>
      </c>
      <c r="B122" s="40" t="s">
        <v>131</v>
      </c>
      <c r="C122" s="36"/>
      <c r="D122" s="36" t="s">
        <v>80</v>
      </c>
      <c r="E122" s="36" t="s">
        <v>73</v>
      </c>
      <c r="F122" s="36"/>
      <c r="G122" s="35" t="s">
        <v>190</v>
      </c>
      <c r="H122" s="41">
        <v>3000</v>
      </c>
      <c r="I122" s="42" t="s">
        <v>197</v>
      </c>
      <c r="J122" s="44"/>
      <c r="K122" s="57" t="s">
        <v>281</v>
      </c>
      <c r="L122" s="36">
        <v>116</v>
      </c>
      <c r="M122" s="35" t="s">
        <v>353</v>
      </c>
      <c r="N122" s="35" t="s">
        <v>86</v>
      </c>
      <c r="O122" s="35" t="s">
        <v>144</v>
      </c>
      <c r="P122" s="35" t="s">
        <v>189</v>
      </c>
      <c r="Q122" s="35" t="s">
        <v>189</v>
      </c>
      <c r="R122" s="35" t="s">
        <v>189</v>
      </c>
      <c r="S122" s="35" t="s">
        <v>189</v>
      </c>
      <c r="T122" s="35" t="s">
        <v>94</v>
      </c>
      <c r="U122" s="35" t="s">
        <v>189</v>
      </c>
      <c r="V122" s="35"/>
      <c r="W122" s="35">
        <v>1</v>
      </c>
      <c r="X122" s="35" t="s">
        <v>190</v>
      </c>
      <c r="Y122" s="35" t="s">
        <v>73</v>
      </c>
      <c r="Z122" s="54"/>
    </row>
    <row r="123" spans="1:26" s="9" customFormat="1" x14ac:dyDescent="0.2">
      <c r="A123" s="2">
        <v>117</v>
      </c>
      <c r="B123" s="40" t="s">
        <v>131</v>
      </c>
      <c r="C123" s="36"/>
      <c r="D123" s="36" t="s">
        <v>80</v>
      </c>
      <c r="E123" s="36" t="s">
        <v>73</v>
      </c>
      <c r="F123" s="36"/>
      <c r="G123" s="35">
        <v>1943</v>
      </c>
      <c r="H123" s="41">
        <v>23111.1</v>
      </c>
      <c r="I123" s="42" t="s">
        <v>197</v>
      </c>
      <c r="J123" s="44"/>
      <c r="K123" s="57" t="s">
        <v>465</v>
      </c>
      <c r="L123" s="36">
        <v>117</v>
      </c>
      <c r="M123" s="35" t="s">
        <v>125</v>
      </c>
      <c r="N123" s="35" t="s">
        <v>479</v>
      </c>
      <c r="O123" s="35" t="s">
        <v>144</v>
      </c>
      <c r="P123" s="35" t="s">
        <v>91</v>
      </c>
      <c r="Q123" s="35" t="s">
        <v>189</v>
      </c>
      <c r="R123" s="35" t="s">
        <v>189</v>
      </c>
      <c r="S123" s="35" t="s">
        <v>91</v>
      </c>
      <c r="T123" s="35" t="s">
        <v>94</v>
      </c>
      <c r="U123" s="35" t="s">
        <v>189</v>
      </c>
      <c r="V123" s="35">
        <v>321.5</v>
      </c>
      <c r="W123" s="35">
        <v>1</v>
      </c>
      <c r="X123" s="35" t="s">
        <v>190</v>
      </c>
      <c r="Y123" s="35" t="s">
        <v>73</v>
      </c>
      <c r="Z123" s="54"/>
    </row>
    <row r="124" spans="1:26" s="9" customFormat="1" x14ac:dyDescent="0.2">
      <c r="A124" s="2">
        <v>118</v>
      </c>
      <c r="B124" s="40" t="s">
        <v>131</v>
      </c>
      <c r="C124" s="36"/>
      <c r="D124" s="36" t="s">
        <v>80</v>
      </c>
      <c r="E124" s="36" t="s">
        <v>73</v>
      </c>
      <c r="F124" s="36"/>
      <c r="G124" s="35">
        <v>1901</v>
      </c>
      <c r="H124" s="41">
        <v>64164.4</v>
      </c>
      <c r="I124" s="42" t="s">
        <v>197</v>
      </c>
      <c r="J124" s="44"/>
      <c r="K124" s="57" t="s">
        <v>466</v>
      </c>
      <c r="L124" s="36">
        <v>118</v>
      </c>
      <c r="M124" s="35" t="s">
        <v>125</v>
      </c>
      <c r="N124" s="35" t="s">
        <v>86</v>
      </c>
      <c r="O124" s="35" t="s">
        <v>336</v>
      </c>
      <c r="P124" s="35" t="s">
        <v>189</v>
      </c>
      <c r="Q124" s="35" t="s">
        <v>189</v>
      </c>
      <c r="R124" s="35" t="s">
        <v>189</v>
      </c>
      <c r="S124" s="35" t="s">
        <v>189</v>
      </c>
      <c r="T124" s="35" t="s">
        <v>189</v>
      </c>
      <c r="U124" s="35" t="s">
        <v>189</v>
      </c>
      <c r="V124" s="35">
        <v>230</v>
      </c>
      <c r="W124" s="35">
        <v>3</v>
      </c>
      <c r="X124" s="35" t="s">
        <v>474</v>
      </c>
      <c r="Y124" s="35" t="s">
        <v>73</v>
      </c>
      <c r="Z124" s="54"/>
    </row>
    <row r="125" spans="1:26" s="9" customFormat="1" x14ac:dyDescent="0.2">
      <c r="A125" s="2">
        <v>119</v>
      </c>
      <c r="B125" s="40" t="s">
        <v>131</v>
      </c>
      <c r="C125" s="36"/>
      <c r="D125" s="36" t="s">
        <v>80</v>
      </c>
      <c r="E125" s="36" t="s">
        <v>73</v>
      </c>
      <c r="F125" s="36"/>
      <c r="G125" s="35">
        <v>1880</v>
      </c>
      <c r="H125" s="41">
        <v>39159.599999999999</v>
      </c>
      <c r="I125" s="42" t="s">
        <v>197</v>
      </c>
      <c r="J125" s="44"/>
      <c r="K125" s="57" t="s">
        <v>282</v>
      </c>
      <c r="L125" s="36">
        <v>122</v>
      </c>
      <c r="M125" s="35" t="s">
        <v>125</v>
      </c>
      <c r="N125" s="35" t="s">
        <v>86</v>
      </c>
      <c r="O125" s="35" t="s">
        <v>350</v>
      </c>
      <c r="P125" s="35" t="s">
        <v>91</v>
      </c>
      <c r="Q125" s="35" t="s">
        <v>91</v>
      </c>
      <c r="R125" s="35" t="s">
        <v>189</v>
      </c>
      <c r="S125" s="35" t="s">
        <v>91</v>
      </c>
      <c r="T125" s="35" t="s">
        <v>189</v>
      </c>
      <c r="U125" s="35" t="s">
        <v>189</v>
      </c>
      <c r="V125" s="35">
        <v>109</v>
      </c>
      <c r="W125" s="35">
        <v>1</v>
      </c>
      <c r="X125" s="35" t="s">
        <v>372</v>
      </c>
      <c r="Y125" s="35" t="s">
        <v>73</v>
      </c>
      <c r="Z125" s="54"/>
    </row>
    <row r="126" spans="1:26" s="9" customFormat="1" ht="25.5" x14ac:dyDescent="0.2">
      <c r="A126" s="2">
        <v>120</v>
      </c>
      <c r="B126" s="40" t="s">
        <v>131</v>
      </c>
      <c r="C126" s="36"/>
      <c r="D126" s="36" t="s">
        <v>80</v>
      </c>
      <c r="E126" s="36" t="s">
        <v>73</v>
      </c>
      <c r="F126" s="36"/>
      <c r="G126" s="35">
        <v>1880</v>
      </c>
      <c r="H126" s="41">
        <v>22796.38</v>
      </c>
      <c r="I126" s="42" t="s">
        <v>197</v>
      </c>
      <c r="J126" s="44"/>
      <c r="K126" s="57" t="s">
        <v>283</v>
      </c>
      <c r="L126" s="36">
        <v>123</v>
      </c>
      <c r="M126" s="35" t="s">
        <v>125</v>
      </c>
      <c r="N126" s="35" t="s">
        <v>86</v>
      </c>
      <c r="O126" s="35" t="s">
        <v>354</v>
      </c>
      <c r="P126" s="35" t="s">
        <v>189</v>
      </c>
      <c r="Q126" s="35" t="s">
        <v>189</v>
      </c>
      <c r="R126" s="35" t="s">
        <v>189</v>
      </c>
      <c r="S126" s="35" t="s">
        <v>189</v>
      </c>
      <c r="T126" s="35" t="s">
        <v>189</v>
      </c>
      <c r="U126" s="35" t="s">
        <v>189</v>
      </c>
      <c r="V126" s="35">
        <v>150</v>
      </c>
      <c r="W126" s="35" t="s">
        <v>344</v>
      </c>
      <c r="X126" s="35" t="s">
        <v>190</v>
      </c>
      <c r="Y126" s="35" t="s">
        <v>73</v>
      </c>
      <c r="Z126" s="54"/>
    </row>
    <row r="127" spans="1:26" s="9" customFormat="1" x14ac:dyDescent="0.2">
      <c r="A127" s="2">
        <v>121</v>
      </c>
      <c r="B127" s="40" t="s">
        <v>131</v>
      </c>
      <c r="C127" s="36"/>
      <c r="D127" s="36" t="s">
        <v>80</v>
      </c>
      <c r="E127" s="36" t="s">
        <v>73</v>
      </c>
      <c r="F127" s="36"/>
      <c r="G127" s="35">
        <v>1963</v>
      </c>
      <c r="H127" s="41">
        <v>120436.3</v>
      </c>
      <c r="I127" s="42" t="s">
        <v>197</v>
      </c>
      <c r="J127" s="44"/>
      <c r="K127" s="57" t="s">
        <v>284</v>
      </c>
      <c r="L127" s="36">
        <v>124</v>
      </c>
      <c r="M127" s="35" t="s">
        <v>125</v>
      </c>
      <c r="N127" s="35" t="s">
        <v>188</v>
      </c>
      <c r="O127" s="35" t="s">
        <v>127</v>
      </c>
      <c r="P127" s="35" t="s">
        <v>189</v>
      </c>
      <c r="Q127" s="35" t="s">
        <v>189</v>
      </c>
      <c r="R127" s="35" t="s">
        <v>189</v>
      </c>
      <c r="S127" s="35" t="s">
        <v>189</v>
      </c>
      <c r="T127" s="35" t="s">
        <v>189</v>
      </c>
      <c r="U127" s="35" t="s">
        <v>189</v>
      </c>
      <c r="V127" s="35">
        <v>332</v>
      </c>
      <c r="W127" s="35">
        <v>2</v>
      </c>
      <c r="X127" s="35" t="s">
        <v>474</v>
      </c>
      <c r="Y127" s="35" t="s">
        <v>73</v>
      </c>
      <c r="Z127" s="54"/>
    </row>
    <row r="128" spans="1:26" s="9" customFormat="1" x14ac:dyDescent="0.2">
      <c r="A128" s="2">
        <v>122</v>
      </c>
      <c r="B128" s="40" t="s">
        <v>131</v>
      </c>
      <c r="C128" s="36"/>
      <c r="D128" s="36" t="s">
        <v>80</v>
      </c>
      <c r="E128" s="36" t="s">
        <v>73</v>
      </c>
      <c r="F128" s="36"/>
      <c r="G128" s="35">
        <v>1900</v>
      </c>
      <c r="H128" s="41">
        <v>32797.300000000003</v>
      </c>
      <c r="I128" s="42" t="s">
        <v>197</v>
      </c>
      <c r="J128" s="44"/>
      <c r="K128" s="57" t="s">
        <v>285</v>
      </c>
      <c r="L128" s="36">
        <v>125</v>
      </c>
      <c r="M128" s="35" t="s">
        <v>125</v>
      </c>
      <c r="N128" s="35" t="s">
        <v>86</v>
      </c>
      <c r="O128" s="35" t="s">
        <v>144</v>
      </c>
      <c r="P128" s="35" t="s">
        <v>91</v>
      </c>
      <c r="Q128" s="35" t="s">
        <v>189</v>
      </c>
      <c r="R128" s="35" t="s">
        <v>189</v>
      </c>
      <c r="S128" s="35" t="s">
        <v>189</v>
      </c>
      <c r="T128" s="35" t="s">
        <v>189</v>
      </c>
      <c r="U128" s="35" t="s">
        <v>189</v>
      </c>
      <c r="V128" s="35">
        <v>284.82</v>
      </c>
      <c r="W128" s="35">
        <v>3</v>
      </c>
      <c r="X128" s="35" t="s">
        <v>474</v>
      </c>
      <c r="Y128" s="35" t="s">
        <v>73</v>
      </c>
      <c r="Z128" s="54"/>
    </row>
    <row r="129" spans="1:26" s="9" customFormat="1" x14ac:dyDescent="0.2">
      <c r="A129" s="2">
        <v>123</v>
      </c>
      <c r="B129" s="40" t="s">
        <v>131</v>
      </c>
      <c r="C129" s="36"/>
      <c r="D129" s="36" t="s">
        <v>80</v>
      </c>
      <c r="E129" s="36" t="s">
        <v>73</v>
      </c>
      <c r="F129" s="36"/>
      <c r="G129" s="35">
        <v>1920</v>
      </c>
      <c r="H129" s="41">
        <v>9385.74</v>
      </c>
      <c r="I129" s="42" t="s">
        <v>197</v>
      </c>
      <c r="J129" s="44"/>
      <c r="K129" s="57" t="s">
        <v>286</v>
      </c>
      <c r="L129" s="36">
        <v>126</v>
      </c>
      <c r="M129" s="35" t="s">
        <v>125</v>
      </c>
      <c r="N129" s="35" t="s">
        <v>86</v>
      </c>
      <c r="O129" s="35" t="s">
        <v>144</v>
      </c>
      <c r="P129" s="35" t="s">
        <v>189</v>
      </c>
      <c r="Q129" s="35" t="s">
        <v>189</v>
      </c>
      <c r="R129" s="35" t="s">
        <v>189</v>
      </c>
      <c r="S129" s="35" t="s">
        <v>189</v>
      </c>
      <c r="T129" s="35" t="s">
        <v>189</v>
      </c>
      <c r="U129" s="35" t="s">
        <v>189</v>
      </c>
      <c r="V129" s="35">
        <v>63</v>
      </c>
      <c r="W129" s="35">
        <v>2</v>
      </c>
      <c r="X129" s="35" t="s">
        <v>372</v>
      </c>
      <c r="Y129" s="35" t="s">
        <v>73</v>
      </c>
      <c r="Z129" s="54"/>
    </row>
    <row r="130" spans="1:26" s="9" customFormat="1" x14ac:dyDescent="0.2">
      <c r="A130" s="2">
        <v>124</v>
      </c>
      <c r="B130" s="40" t="s">
        <v>131</v>
      </c>
      <c r="C130" s="36"/>
      <c r="D130" s="36" t="s">
        <v>80</v>
      </c>
      <c r="E130" s="36" t="s">
        <v>73</v>
      </c>
      <c r="F130" s="36"/>
      <c r="G130" s="35">
        <v>1920</v>
      </c>
      <c r="H130" s="41">
        <v>37367.61</v>
      </c>
      <c r="I130" s="42" t="s">
        <v>197</v>
      </c>
      <c r="J130" s="44"/>
      <c r="K130" s="57" t="s">
        <v>286</v>
      </c>
      <c r="L130" s="36">
        <v>127</v>
      </c>
      <c r="M130" s="35" t="s">
        <v>125</v>
      </c>
      <c r="N130" s="35" t="s">
        <v>86</v>
      </c>
      <c r="O130" s="35" t="s">
        <v>144</v>
      </c>
      <c r="P130" s="35" t="s">
        <v>189</v>
      </c>
      <c r="Q130" s="35" t="s">
        <v>189</v>
      </c>
      <c r="R130" s="35" t="s">
        <v>189</v>
      </c>
      <c r="S130" s="35" t="s">
        <v>189</v>
      </c>
      <c r="T130" s="35" t="s">
        <v>189</v>
      </c>
      <c r="U130" s="35" t="s">
        <v>189</v>
      </c>
      <c r="V130" s="35">
        <v>362.4</v>
      </c>
      <c r="W130" s="35">
        <v>2</v>
      </c>
      <c r="X130" s="35" t="s">
        <v>372</v>
      </c>
      <c r="Y130" s="35" t="s">
        <v>73</v>
      </c>
      <c r="Z130" s="54"/>
    </row>
    <row r="131" spans="1:26" s="9" customFormat="1" x14ac:dyDescent="0.2">
      <c r="A131" s="2">
        <v>125</v>
      </c>
      <c r="B131" s="40" t="s">
        <v>78</v>
      </c>
      <c r="C131" s="36"/>
      <c r="D131" s="36" t="s">
        <v>80</v>
      </c>
      <c r="E131" s="36" t="s">
        <v>73</v>
      </c>
      <c r="F131" s="36"/>
      <c r="G131" s="35">
        <v>1922</v>
      </c>
      <c r="H131" s="41">
        <v>2609.42</v>
      </c>
      <c r="I131" s="42" t="s">
        <v>197</v>
      </c>
      <c r="J131" s="44"/>
      <c r="K131" s="57" t="s">
        <v>286</v>
      </c>
      <c r="L131" s="36">
        <v>128</v>
      </c>
      <c r="M131" s="35" t="s">
        <v>125</v>
      </c>
      <c r="N131" s="35" t="s">
        <v>86</v>
      </c>
      <c r="O131" s="35" t="s">
        <v>144</v>
      </c>
      <c r="P131" s="35" t="s">
        <v>189</v>
      </c>
      <c r="Q131" s="35" t="s">
        <v>189</v>
      </c>
      <c r="R131" s="35" t="s">
        <v>94</v>
      </c>
      <c r="S131" s="35" t="s">
        <v>189</v>
      </c>
      <c r="T131" s="35" t="s">
        <v>94</v>
      </c>
      <c r="U131" s="35" t="s">
        <v>94</v>
      </c>
      <c r="V131" s="35">
        <v>61</v>
      </c>
      <c r="W131" s="35">
        <v>1</v>
      </c>
      <c r="X131" s="35" t="s">
        <v>190</v>
      </c>
      <c r="Y131" s="35" t="s">
        <v>73</v>
      </c>
      <c r="Z131" s="54"/>
    </row>
    <row r="132" spans="1:26" s="9" customFormat="1" x14ac:dyDescent="0.2">
      <c r="A132" s="2">
        <v>126</v>
      </c>
      <c r="B132" s="40" t="s">
        <v>78</v>
      </c>
      <c r="C132" s="36"/>
      <c r="D132" s="36" t="s">
        <v>80</v>
      </c>
      <c r="E132" s="36" t="s">
        <v>73</v>
      </c>
      <c r="F132" s="36"/>
      <c r="G132" s="35">
        <v>1922</v>
      </c>
      <c r="H132" s="41">
        <v>3076.36</v>
      </c>
      <c r="I132" s="42" t="s">
        <v>197</v>
      </c>
      <c r="J132" s="44"/>
      <c r="K132" s="57" t="s">
        <v>286</v>
      </c>
      <c r="L132" s="36">
        <v>129</v>
      </c>
      <c r="M132" s="35" t="s">
        <v>125</v>
      </c>
      <c r="N132" s="35" t="s">
        <v>86</v>
      </c>
      <c r="O132" s="35" t="s">
        <v>144</v>
      </c>
      <c r="P132" s="35" t="s">
        <v>189</v>
      </c>
      <c r="Q132" s="35" t="s">
        <v>189</v>
      </c>
      <c r="R132" s="35" t="s">
        <v>94</v>
      </c>
      <c r="S132" s="35" t="s">
        <v>189</v>
      </c>
      <c r="T132" s="35" t="s">
        <v>94</v>
      </c>
      <c r="U132" s="35" t="s">
        <v>94</v>
      </c>
      <c r="V132" s="35">
        <v>48</v>
      </c>
      <c r="W132" s="35">
        <v>1</v>
      </c>
      <c r="X132" s="35" t="s">
        <v>190</v>
      </c>
      <c r="Y132" s="35" t="s">
        <v>73</v>
      </c>
      <c r="Z132" s="54"/>
    </row>
    <row r="133" spans="1:26" s="9" customFormat="1" x14ac:dyDescent="0.2">
      <c r="A133" s="2">
        <v>127</v>
      </c>
      <c r="B133" s="40" t="s">
        <v>131</v>
      </c>
      <c r="C133" s="36"/>
      <c r="D133" s="36" t="s">
        <v>80</v>
      </c>
      <c r="E133" s="36" t="s">
        <v>73</v>
      </c>
      <c r="F133" s="36"/>
      <c r="G133" s="35">
        <v>1900</v>
      </c>
      <c r="H133" s="41">
        <v>1400000</v>
      </c>
      <c r="I133" s="42" t="s">
        <v>197</v>
      </c>
      <c r="J133" s="44"/>
      <c r="K133" s="57" t="s">
        <v>287</v>
      </c>
      <c r="L133" s="36">
        <v>130</v>
      </c>
      <c r="M133" s="35" t="s">
        <v>125</v>
      </c>
      <c r="N133" s="35" t="s">
        <v>86</v>
      </c>
      <c r="O133" s="35" t="s">
        <v>144</v>
      </c>
      <c r="P133" s="35" t="s">
        <v>154</v>
      </c>
      <c r="Q133" s="35" t="s">
        <v>154</v>
      </c>
      <c r="R133" s="35" t="s">
        <v>154</v>
      </c>
      <c r="S133" s="35" t="s">
        <v>154</v>
      </c>
      <c r="T133" s="35" t="s">
        <v>154</v>
      </c>
      <c r="U133" s="35" t="s">
        <v>154</v>
      </c>
      <c r="V133" s="35"/>
      <c r="W133" s="35">
        <v>3</v>
      </c>
      <c r="X133" s="35" t="s">
        <v>190</v>
      </c>
      <c r="Y133" s="35" t="s">
        <v>73</v>
      </c>
      <c r="Z133" s="54"/>
    </row>
    <row r="134" spans="1:26" s="9" customFormat="1" x14ac:dyDescent="0.2">
      <c r="A134" s="2">
        <v>128</v>
      </c>
      <c r="B134" s="40" t="s">
        <v>131</v>
      </c>
      <c r="C134" s="36"/>
      <c r="D134" s="36" t="s">
        <v>80</v>
      </c>
      <c r="E134" s="36" t="s">
        <v>73</v>
      </c>
      <c r="F134" s="36"/>
      <c r="G134" s="35" t="s">
        <v>190</v>
      </c>
      <c r="H134" s="41">
        <v>1313390.45</v>
      </c>
      <c r="I134" s="42" t="s">
        <v>197</v>
      </c>
      <c r="J134" s="44"/>
      <c r="K134" s="57" t="s">
        <v>272</v>
      </c>
      <c r="L134" s="36">
        <v>131</v>
      </c>
      <c r="M134" s="35" t="s">
        <v>125</v>
      </c>
      <c r="N134" s="35" t="s">
        <v>86</v>
      </c>
      <c r="O134" s="35" t="s">
        <v>144</v>
      </c>
      <c r="P134" s="35" t="s">
        <v>154</v>
      </c>
      <c r="Q134" s="35" t="s">
        <v>154</v>
      </c>
      <c r="R134" s="35" t="s">
        <v>154</v>
      </c>
      <c r="S134" s="35" t="s">
        <v>154</v>
      </c>
      <c r="T134" s="35" t="s">
        <v>154</v>
      </c>
      <c r="U134" s="35" t="s">
        <v>154</v>
      </c>
      <c r="V134" s="35">
        <v>232.6</v>
      </c>
      <c r="W134" s="35">
        <v>2</v>
      </c>
      <c r="X134" s="35" t="s">
        <v>190</v>
      </c>
      <c r="Y134" s="35" t="s">
        <v>73</v>
      </c>
      <c r="Z134" s="54"/>
    </row>
    <row r="135" spans="1:26" s="9" customFormat="1" x14ac:dyDescent="0.2">
      <c r="A135" s="2">
        <v>129</v>
      </c>
      <c r="B135" s="40" t="s">
        <v>131</v>
      </c>
      <c r="C135" s="36"/>
      <c r="D135" s="36" t="s">
        <v>80</v>
      </c>
      <c r="E135" s="36" t="s">
        <v>73</v>
      </c>
      <c r="F135" s="36"/>
      <c r="G135" s="35">
        <v>1880</v>
      </c>
      <c r="H135" s="41">
        <v>19721.759999999998</v>
      </c>
      <c r="I135" s="42" t="s">
        <v>197</v>
      </c>
      <c r="J135" s="44"/>
      <c r="K135" s="57" t="s">
        <v>467</v>
      </c>
      <c r="L135" s="36">
        <v>132</v>
      </c>
      <c r="M135" s="35" t="s">
        <v>125</v>
      </c>
      <c r="N135" s="35" t="s">
        <v>86</v>
      </c>
      <c r="O135" s="35" t="s">
        <v>355</v>
      </c>
      <c r="P135" s="35" t="s">
        <v>189</v>
      </c>
      <c r="Q135" s="35" t="s">
        <v>189</v>
      </c>
      <c r="R135" s="35" t="s">
        <v>189</v>
      </c>
      <c r="S135" s="35" t="s">
        <v>189</v>
      </c>
      <c r="T135" s="35" t="s">
        <v>189</v>
      </c>
      <c r="U135" s="35" t="s">
        <v>189</v>
      </c>
      <c r="V135" s="35">
        <v>146.80000000000001</v>
      </c>
      <c r="W135" s="35">
        <v>2</v>
      </c>
      <c r="X135" s="35" t="s">
        <v>190</v>
      </c>
      <c r="Y135" s="35" t="s">
        <v>73</v>
      </c>
      <c r="Z135" s="54"/>
    </row>
    <row r="136" spans="1:26" s="9" customFormat="1" x14ac:dyDescent="0.2">
      <c r="A136" s="2">
        <v>130</v>
      </c>
      <c r="B136" s="40" t="s">
        <v>131</v>
      </c>
      <c r="C136" s="36"/>
      <c r="D136" s="36" t="s">
        <v>80</v>
      </c>
      <c r="E136" s="36" t="s">
        <v>73</v>
      </c>
      <c r="F136" s="36"/>
      <c r="G136" s="35">
        <v>1880</v>
      </c>
      <c r="H136" s="41">
        <v>2124.17</v>
      </c>
      <c r="I136" s="42" t="s">
        <v>197</v>
      </c>
      <c r="J136" s="44"/>
      <c r="K136" s="57" t="s">
        <v>467</v>
      </c>
      <c r="L136" s="36">
        <v>133</v>
      </c>
      <c r="M136" s="35" t="s">
        <v>125</v>
      </c>
      <c r="N136" s="35" t="s">
        <v>86</v>
      </c>
      <c r="O136" s="35" t="s">
        <v>355</v>
      </c>
      <c r="P136" s="35" t="s">
        <v>91</v>
      </c>
      <c r="Q136" s="35" t="s">
        <v>189</v>
      </c>
      <c r="R136" s="35" t="s">
        <v>189</v>
      </c>
      <c r="S136" s="35" t="s">
        <v>91</v>
      </c>
      <c r="T136" s="35" t="s">
        <v>189</v>
      </c>
      <c r="U136" s="35" t="s">
        <v>189</v>
      </c>
      <c r="V136" s="35">
        <v>84.18</v>
      </c>
      <c r="W136" s="35">
        <v>2</v>
      </c>
      <c r="X136" s="35" t="s">
        <v>190</v>
      </c>
      <c r="Y136" s="35" t="s">
        <v>73</v>
      </c>
      <c r="Z136" s="54"/>
    </row>
    <row r="137" spans="1:26" s="9" customFormat="1" x14ac:dyDescent="0.2">
      <c r="A137" s="2">
        <v>131</v>
      </c>
      <c r="B137" s="40" t="s">
        <v>131</v>
      </c>
      <c r="C137" s="36"/>
      <c r="D137" s="36" t="s">
        <v>80</v>
      </c>
      <c r="E137" s="36" t="s">
        <v>73</v>
      </c>
      <c r="F137" s="36"/>
      <c r="G137" s="35">
        <v>1880</v>
      </c>
      <c r="H137" s="41">
        <v>7462.03</v>
      </c>
      <c r="I137" s="42" t="s">
        <v>197</v>
      </c>
      <c r="J137" s="44"/>
      <c r="K137" s="57" t="s">
        <v>467</v>
      </c>
      <c r="L137" s="36">
        <v>134</v>
      </c>
      <c r="M137" s="35" t="s">
        <v>125</v>
      </c>
      <c r="N137" s="35" t="s">
        <v>86</v>
      </c>
      <c r="O137" s="35" t="s">
        <v>355</v>
      </c>
      <c r="P137" s="35" t="s">
        <v>91</v>
      </c>
      <c r="Q137" s="35" t="s">
        <v>189</v>
      </c>
      <c r="R137" s="35" t="s">
        <v>189</v>
      </c>
      <c r="S137" s="35" t="s">
        <v>91</v>
      </c>
      <c r="T137" s="35" t="s">
        <v>189</v>
      </c>
      <c r="U137" s="35" t="s">
        <v>189</v>
      </c>
      <c r="V137" s="35">
        <v>70</v>
      </c>
      <c r="W137" s="35">
        <v>2</v>
      </c>
      <c r="X137" s="35" t="s">
        <v>372</v>
      </c>
      <c r="Y137" s="35" t="s">
        <v>73</v>
      </c>
      <c r="Z137" s="54"/>
    </row>
    <row r="138" spans="1:26" s="9" customFormat="1" x14ac:dyDescent="0.2">
      <c r="A138" s="2">
        <v>132</v>
      </c>
      <c r="B138" s="40" t="s">
        <v>78</v>
      </c>
      <c r="C138" s="36"/>
      <c r="D138" s="36" t="s">
        <v>80</v>
      </c>
      <c r="E138" s="36" t="s">
        <v>73</v>
      </c>
      <c r="F138" s="36"/>
      <c r="G138" s="35">
        <v>1880</v>
      </c>
      <c r="H138" s="41">
        <v>3973.66</v>
      </c>
      <c r="I138" s="42" t="s">
        <v>197</v>
      </c>
      <c r="J138" s="44"/>
      <c r="K138" s="57" t="s">
        <v>467</v>
      </c>
      <c r="L138" s="36">
        <v>135</v>
      </c>
      <c r="M138" s="35" t="s">
        <v>125</v>
      </c>
      <c r="N138" s="35" t="s">
        <v>86</v>
      </c>
      <c r="O138" s="35" t="s">
        <v>355</v>
      </c>
      <c r="P138" s="35" t="s">
        <v>91</v>
      </c>
      <c r="Q138" s="35" t="s">
        <v>94</v>
      </c>
      <c r="R138" s="35" t="s">
        <v>94</v>
      </c>
      <c r="S138" s="35" t="s">
        <v>91</v>
      </c>
      <c r="T138" s="35" t="s">
        <v>94</v>
      </c>
      <c r="U138" s="35" t="s">
        <v>94</v>
      </c>
      <c r="V138" s="35">
        <v>25</v>
      </c>
      <c r="W138" s="35">
        <v>1</v>
      </c>
      <c r="X138" s="35" t="s">
        <v>190</v>
      </c>
      <c r="Y138" s="35" t="s">
        <v>73</v>
      </c>
      <c r="Z138" s="54"/>
    </row>
    <row r="139" spans="1:26" s="9" customFormat="1" x14ac:dyDescent="0.2">
      <c r="A139" s="2">
        <v>133</v>
      </c>
      <c r="B139" s="40" t="s">
        <v>131</v>
      </c>
      <c r="C139" s="36"/>
      <c r="D139" s="36" t="s">
        <v>80</v>
      </c>
      <c r="E139" s="36" t="s">
        <v>73</v>
      </c>
      <c r="F139" s="36"/>
      <c r="G139" s="35">
        <v>1900</v>
      </c>
      <c r="H139" s="41">
        <v>134935.34</v>
      </c>
      <c r="I139" s="42" t="s">
        <v>197</v>
      </c>
      <c r="J139" s="44"/>
      <c r="K139" s="57" t="s">
        <v>468</v>
      </c>
      <c r="L139" s="36">
        <v>136</v>
      </c>
      <c r="M139" s="35" t="s">
        <v>125</v>
      </c>
      <c r="N139" s="35" t="s">
        <v>86</v>
      </c>
      <c r="O139" s="35" t="s">
        <v>480</v>
      </c>
      <c r="P139" s="35" t="s">
        <v>189</v>
      </c>
      <c r="Q139" s="35" t="s">
        <v>189</v>
      </c>
      <c r="R139" s="35" t="s">
        <v>189</v>
      </c>
      <c r="S139" s="35" t="s">
        <v>189</v>
      </c>
      <c r="T139" s="35" t="s">
        <v>189</v>
      </c>
      <c r="U139" s="35" t="s">
        <v>189</v>
      </c>
      <c r="V139" s="35">
        <v>214.5</v>
      </c>
      <c r="W139" s="35">
        <v>3</v>
      </c>
      <c r="X139" s="35" t="s">
        <v>372</v>
      </c>
      <c r="Y139" s="35" t="s">
        <v>73</v>
      </c>
      <c r="Z139" s="54"/>
    </row>
    <row r="140" spans="1:26" s="9" customFormat="1" x14ac:dyDescent="0.2">
      <c r="A140" s="2">
        <v>134</v>
      </c>
      <c r="B140" s="40" t="s">
        <v>131</v>
      </c>
      <c r="C140" s="36"/>
      <c r="D140" s="36" t="s">
        <v>80</v>
      </c>
      <c r="E140" s="36" t="s">
        <v>73</v>
      </c>
      <c r="F140" s="36"/>
      <c r="G140" s="35">
        <v>1900</v>
      </c>
      <c r="H140" s="41">
        <v>170114.94</v>
      </c>
      <c r="I140" s="42" t="s">
        <v>197</v>
      </c>
      <c r="J140" s="44"/>
      <c r="K140" s="57" t="s">
        <v>288</v>
      </c>
      <c r="L140" s="36">
        <v>137</v>
      </c>
      <c r="M140" s="35" t="s">
        <v>125</v>
      </c>
      <c r="N140" s="35" t="s">
        <v>86</v>
      </c>
      <c r="O140" s="35" t="s">
        <v>127</v>
      </c>
      <c r="P140" s="35" t="s">
        <v>189</v>
      </c>
      <c r="Q140" s="35" t="s">
        <v>189</v>
      </c>
      <c r="R140" s="35" t="s">
        <v>189</v>
      </c>
      <c r="S140" s="35" t="s">
        <v>189</v>
      </c>
      <c r="T140" s="35" t="s">
        <v>189</v>
      </c>
      <c r="U140" s="35" t="s">
        <v>189</v>
      </c>
      <c r="V140" s="35">
        <v>374.3</v>
      </c>
      <c r="W140" s="35" t="s">
        <v>356</v>
      </c>
      <c r="X140" s="35" t="s">
        <v>474</v>
      </c>
      <c r="Y140" s="35" t="s">
        <v>73</v>
      </c>
      <c r="Z140" s="54"/>
    </row>
    <row r="141" spans="1:26" s="9" customFormat="1" ht="25.5" x14ac:dyDescent="0.2">
      <c r="A141" s="2">
        <v>135</v>
      </c>
      <c r="B141" s="40" t="s">
        <v>131</v>
      </c>
      <c r="C141" s="36"/>
      <c r="D141" s="36" t="s">
        <v>80</v>
      </c>
      <c r="E141" s="36" t="s">
        <v>73</v>
      </c>
      <c r="F141" s="36"/>
      <c r="G141" s="35">
        <v>1903</v>
      </c>
      <c r="H141" s="41">
        <v>27760.97</v>
      </c>
      <c r="I141" s="42" t="s">
        <v>197</v>
      </c>
      <c r="J141" s="44"/>
      <c r="K141" s="57" t="s">
        <v>289</v>
      </c>
      <c r="L141" s="36">
        <v>138</v>
      </c>
      <c r="M141" s="35" t="s">
        <v>125</v>
      </c>
      <c r="N141" s="35" t="s">
        <v>86</v>
      </c>
      <c r="O141" s="35" t="s">
        <v>354</v>
      </c>
      <c r="P141" s="35" t="s">
        <v>189</v>
      </c>
      <c r="Q141" s="35" t="s">
        <v>189</v>
      </c>
      <c r="R141" s="35" t="s">
        <v>189</v>
      </c>
      <c r="S141" s="35" t="s">
        <v>189</v>
      </c>
      <c r="T141" s="35" t="s">
        <v>189</v>
      </c>
      <c r="U141" s="35" t="s">
        <v>189</v>
      </c>
      <c r="V141" s="35">
        <v>313</v>
      </c>
      <c r="W141" s="35">
        <v>2</v>
      </c>
      <c r="X141" s="35" t="s">
        <v>372</v>
      </c>
      <c r="Y141" s="35" t="s">
        <v>73</v>
      </c>
      <c r="Z141" s="54"/>
    </row>
    <row r="142" spans="1:26" s="9" customFormat="1" x14ac:dyDescent="0.2">
      <c r="A142" s="2">
        <v>136</v>
      </c>
      <c r="B142" s="40" t="s">
        <v>78</v>
      </c>
      <c r="C142" s="36"/>
      <c r="D142" s="36" t="s">
        <v>80</v>
      </c>
      <c r="E142" s="36" t="s">
        <v>73</v>
      </c>
      <c r="F142" s="36"/>
      <c r="G142" s="35">
        <v>1903</v>
      </c>
      <c r="H142" s="41">
        <v>3594.58</v>
      </c>
      <c r="I142" s="42" t="s">
        <v>197</v>
      </c>
      <c r="J142" s="44"/>
      <c r="K142" s="57" t="s">
        <v>289</v>
      </c>
      <c r="L142" s="36">
        <v>139</v>
      </c>
      <c r="M142" s="35" t="s">
        <v>125</v>
      </c>
      <c r="N142" s="35" t="s">
        <v>86</v>
      </c>
      <c r="O142" s="35" t="s">
        <v>795</v>
      </c>
      <c r="P142" s="35" t="s">
        <v>189</v>
      </c>
      <c r="Q142" s="35" t="s">
        <v>94</v>
      </c>
      <c r="R142" s="35" t="s">
        <v>94</v>
      </c>
      <c r="S142" s="35" t="s">
        <v>189</v>
      </c>
      <c r="T142" s="35" t="s">
        <v>94</v>
      </c>
      <c r="U142" s="35" t="s">
        <v>94</v>
      </c>
      <c r="V142" s="35">
        <v>72</v>
      </c>
      <c r="W142" s="35">
        <v>1</v>
      </c>
      <c r="X142" s="35" t="s">
        <v>190</v>
      </c>
      <c r="Y142" s="35" t="s">
        <v>73</v>
      </c>
      <c r="Z142" s="54"/>
    </row>
    <row r="143" spans="1:26" s="9" customFormat="1" ht="25.5" x14ac:dyDescent="0.2">
      <c r="A143" s="2">
        <v>137</v>
      </c>
      <c r="B143" s="40" t="s">
        <v>131</v>
      </c>
      <c r="C143" s="36"/>
      <c r="D143" s="36" t="s">
        <v>80</v>
      </c>
      <c r="E143" s="36" t="s">
        <v>73</v>
      </c>
      <c r="F143" s="36"/>
      <c r="G143" s="35">
        <v>1900</v>
      </c>
      <c r="H143" s="41">
        <v>10000</v>
      </c>
      <c r="I143" s="42" t="s">
        <v>197</v>
      </c>
      <c r="J143" s="44"/>
      <c r="K143" s="57" t="s">
        <v>290</v>
      </c>
      <c r="L143" s="36">
        <v>140</v>
      </c>
      <c r="M143" s="35" t="s">
        <v>125</v>
      </c>
      <c r="N143" s="35" t="s">
        <v>86</v>
      </c>
      <c r="O143" s="35" t="s">
        <v>795</v>
      </c>
      <c r="P143" s="35" t="s">
        <v>189</v>
      </c>
      <c r="Q143" s="35" t="s">
        <v>189</v>
      </c>
      <c r="R143" s="35" t="s">
        <v>189</v>
      </c>
      <c r="S143" s="35" t="s">
        <v>189</v>
      </c>
      <c r="T143" s="35" t="s">
        <v>94</v>
      </c>
      <c r="U143" s="35" t="s">
        <v>189</v>
      </c>
      <c r="V143" s="35">
        <v>119.26</v>
      </c>
      <c r="W143" s="35"/>
      <c r="X143" s="35"/>
      <c r="Y143" s="35" t="s">
        <v>73</v>
      </c>
      <c r="Z143" s="54"/>
    </row>
    <row r="144" spans="1:26" s="9" customFormat="1" x14ac:dyDescent="0.2">
      <c r="A144" s="2">
        <v>138</v>
      </c>
      <c r="B144" s="40" t="s">
        <v>131</v>
      </c>
      <c r="C144" s="36"/>
      <c r="D144" s="36" t="s">
        <v>80</v>
      </c>
      <c r="E144" s="36" t="s">
        <v>73</v>
      </c>
      <c r="F144" s="36"/>
      <c r="G144" s="35">
        <v>1900</v>
      </c>
      <c r="H144" s="41">
        <v>20000</v>
      </c>
      <c r="I144" s="42" t="s">
        <v>197</v>
      </c>
      <c r="J144" s="44"/>
      <c r="K144" s="57" t="s">
        <v>291</v>
      </c>
      <c r="L144" s="36">
        <v>141</v>
      </c>
      <c r="M144" s="35" t="s">
        <v>125</v>
      </c>
      <c r="N144" s="35" t="s">
        <v>86</v>
      </c>
      <c r="O144" s="35" t="s">
        <v>144</v>
      </c>
      <c r="P144" s="35" t="s">
        <v>189</v>
      </c>
      <c r="Q144" s="35" t="s">
        <v>189</v>
      </c>
      <c r="R144" s="35" t="s">
        <v>189</v>
      </c>
      <c r="S144" s="35" t="s">
        <v>189</v>
      </c>
      <c r="T144" s="35" t="s">
        <v>94</v>
      </c>
      <c r="U144" s="35" t="s">
        <v>189</v>
      </c>
      <c r="V144" s="35">
        <v>128.88</v>
      </c>
      <c r="W144" s="35"/>
      <c r="X144" s="35"/>
      <c r="Y144" s="35" t="s">
        <v>73</v>
      </c>
      <c r="Z144" s="54"/>
    </row>
    <row r="145" spans="1:26" s="9" customFormat="1" x14ac:dyDescent="0.2">
      <c r="A145" s="2">
        <v>139</v>
      </c>
      <c r="B145" s="40" t="s">
        <v>131</v>
      </c>
      <c r="C145" s="36"/>
      <c r="D145" s="36" t="s">
        <v>80</v>
      </c>
      <c r="E145" s="36" t="s">
        <v>73</v>
      </c>
      <c r="F145" s="36"/>
      <c r="G145" s="35">
        <v>1900</v>
      </c>
      <c r="H145" s="41">
        <v>190927.42</v>
      </c>
      <c r="I145" s="42" t="s">
        <v>197</v>
      </c>
      <c r="J145" s="44"/>
      <c r="K145" s="57" t="s">
        <v>292</v>
      </c>
      <c r="L145" s="36">
        <v>142</v>
      </c>
      <c r="M145" s="35" t="s">
        <v>125</v>
      </c>
      <c r="N145" s="35" t="s">
        <v>86</v>
      </c>
      <c r="O145" s="35" t="s">
        <v>355</v>
      </c>
      <c r="P145" s="35" t="s">
        <v>189</v>
      </c>
      <c r="Q145" s="35" t="s">
        <v>189</v>
      </c>
      <c r="R145" s="35" t="s">
        <v>189</v>
      </c>
      <c r="S145" s="35" t="s">
        <v>189</v>
      </c>
      <c r="T145" s="35" t="s">
        <v>189</v>
      </c>
      <c r="U145" s="35" t="s">
        <v>189</v>
      </c>
      <c r="V145" s="35">
        <v>746</v>
      </c>
      <c r="W145" s="35">
        <v>3</v>
      </c>
      <c r="X145" s="35" t="s">
        <v>372</v>
      </c>
      <c r="Y145" s="35" t="s">
        <v>73</v>
      </c>
      <c r="Z145" s="54"/>
    </row>
    <row r="146" spans="1:26" s="9" customFormat="1" x14ac:dyDescent="0.2">
      <c r="A146" s="2">
        <v>140</v>
      </c>
      <c r="B146" s="40" t="s">
        <v>131</v>
      </c>
      <c r="C146" s="36"/>
      <c r="D146" s="36" t="s">
        <v>80</v>
      </c>
      <c r="E146" s="36" t="s">
        <v>73</v>
      </c>
      <c r="F146" s="36"/>
      <c r="G146" s="35">
        <v>1900</v>
      </c>
      <c r="H146" s="41">
        <v>28823.43</v>
      </c>
      <c r="I146" s="42" t="s">
        <v>197</v>
      </c>
      <c r="J146" s="44"/>
      <c r="K146" s="57" t="s">
        <v>292</v>
      </c>
      <c r="L146" s="36">
        <v>143</v>
      </c>
      <c r="M146" s="35" t="s">
        <v>125</v>
      </c>
      <c r="N146" s="35" t="s">
        <v>86</v>
      </c>
      <c r="O146" s="35" t="s">
        <v>144</v>
      </c>
      <c r="P146" s="35" t="s">
        <v>189</v>
      </c>
      <c r="Q146" s="35" t="s">
        <v>189</v>
      </c>
      <c r="R146" s="35" t="s">
        <v>189</v>
      </c>
      <c r="S146" s="35" t="s">
        <v>189</v>
      </c>
      <c r="T146" s="35" t="s">
        <v>189</v>
      </c>
      <c r="U146" s="35" t="s">
        <v>189</v>
      </c>
      <c r="V146" s="35">
        <v>258</v>
      </c>
      <c r="W146" s="35">
        <v>3</v>
      </c>
      <c r="X146" s="35" t="s">
        <v>372</v>
      </c>
      <c r="Y146" s="35" t="s">
        <v>73</v>
      </c>
      <c r="Z146" s="54"/>
    </row>
    <row r="147" spans="1:26" s="9" customFormat="1" x14ac:dyDescent="0.2">
      <c r="A147" s="2">
        <v>141</v>
      </c>
      <c r="B147" s="40" t="s">
        <v>131</v>
      </c>
      <c r="C147" s="36"/>
      <c r="D147" s="36" t="s">
        <v>80</v>
      </c>
      <c r="E147" s="36" t="s">
        <v>73</v>
      </c>
      <c r="F147" s="36"/>
      <c r="G147" s="35">
        <v>1900</v>
      </c>
      <c r="H147" s="41">
        <v>3872.94</v>
      </c>
      <c r="I147" s="42" t="s">
        <v>197</v>
      </c>
      <c r="J147" s="44"/>
      <c r="K147" s="57" t="s">
        <v>292</v>
      </c>
      <c r="L147" s="36">
        <v>144</v>
      </c>
      <c r="M147" s="35" t="s">
        <v>125</v>
      </c>
      <c r="N147" s="35" t="s">
        <v>86</v>
      </c>
      <c r="O147" s="35" t="s">
        <v>795</v>
      </c>
      <c r="P147" s="35" t="s">
        <v>189</v>
      </c>
      <c r="Q147" s="35" t="s">
        <v>189</v>
      </c>
      <c r="R147" s="35" t="s">
        <v>189</v>
      </c>
      <c r="S147" s="35" t="s">
        <v>189</v>
      </c>
      <c r="T147" s="35" t="s">
        <v>189</v>
      </c>
      <c r="U147" s="35" t="s">
        <v>189</v>
      </c>
      <c r="V147" s="35">
        <v>88.6</v>
      </c>
      <c r="W147" s="35">
        <v>2</v>
      </c>
      <c r="X147" s="35" t="s">
        <v>190</v>
      </c>
      <c r="Y147" s="35" t="s">
        <v>73</v>
      </c>
      <c r="Z147" s="54"/>
    </row>
    <row r="148" spans="1:26" s="9" customFormat="1" x14ac:dyDescent="0.2">
      <c r="A148" s="2">
        <v>142</v>
      </c>
      <c r="B148" s="40" t="s">
        <v>131</v>
      </c>
      <c r="C148" s="36"/>
      <c r="D148" s="36" t="s">
        <v>80</v>
      </c>
      <c r="E148" s="36" t="s">
        <v>73</v>
      </c>
      <c r="F148" s="36"/>
      <c r="G148" s="35">
        <v>1900</v>
      </c>
      <c r="H148" s="41">
        <v>55975.45</v>
      </c>
      <c r="I148" s="42" t="s">
        <v>197</v>
      </c>
      <c r="J148" s="44"/>
      <c r="K148" s="57" t="s">
        <v>293</v>
      </c>
      <c r="L148" s="36">
        <v>145</v>
      </c>
      <c r="M148" s="35" t="s">
        <v>125</v>
      </c>
      <c r="N148" s="35" t="s">
        <v>86</v>
      </c>
      <c r="O148" s="35" t="s">
        <v>127</v>
      </c>
      <c r="P148" s="35" t="s">
        <v>189</v>
      </c>
      <c r="Q148" s="35" t="s">
        <v>189</v>
      </c>
      <c r="R148" s="35" t="s">
        <v>189</v>
      </c>
      <c r="S148" s="35" t="s">
        <v>189</v>
      </c>
      <c r="T148" s="35" t="s">
        <v>189</v>
      </c>
      <c r="U148" s="35" t="s">
        <v>189</v>
      </c>
      <c r="V148" s="35">
        <v>427</v>
      </c>
      <c r="W148" s="35">
        <v>3</v>
      </c>
      <c r="X148" s="35" t="s">
        <v>372</v>
      </c>
      <c r="Y148" s="35" t="s">
        <v>73</v>
      </c>
      <c r="Z148" s="54"/>
    </row>
    <row r="149" spans="1:26" s="9" customFormat="1" x14ac:dyDescent="0.2">
      <c r="A149" s="2">
        <v>143</v>
      </c>
      <c r="B149" s="40" t="s">
        <v>131</v>
      </c>
      <c r="C149" s="36"/>
      <c r="D149" s="36" t="s">
        <v>80</v>
      </c>
      <c r="E149" s="36" t="s">
        <v>73</v>
      </c>
      <c r="F149" s="36"/>
      <c r="G149" s="35">
        <v>1900</v>
      </c>
      <c r="H149" s="41">
        <v>14505.23</v>
      </c>
      <c r="I149" s="42" t="s">
        <v>197</v>
      </c>
      <c r="J149" s="44"/>
      <c r="K149" s="57" t="s">
        <v>293</v>
      </c>
      <c r="L149" s="36">
        <v>146</v>
      </c>
      <c r="M149" s="35" t="s">
        <v>125</v>
      </c>
      <c r="N149" s="35" t="s">
        <v>86</v>
      </c>
      <c r="O149" s="35" t="s">
        <v>127</v>
      </c>
      <c r="P149" s="35" t="s">
        <v>189</v>
      </c>
      <c r="Q149" s="35" t="s">
        <v>189</v>
      </c>
      <c r="R149" s="35" t="s">
        <v>189</v>
      </c>
      <c r="S149" s="35" t="s">
        <v>189</v>
      </c>
      <c r="T149" s="35" t="s">
        <v>189</v>
      </c>
      <c r="U149" s="35" t="s">
        <v>189</v>
      </c>
      <c r="V149" s="35">
        <v>71.400000000000006</v>
      </c>
      <c r="W149" s="35">
        <v>2</v>
      </c>
      <c r="X149" s="35" t="s">
        <v>190</v>
      </c>
      <c r="Y149" s="35" t="s">
        <v>73</v>
      </c>
      <c r="Z149" s="54"/>
    </row>
    <row r="150" spans="1:26" s="9" customFormat="1" x14ac:dyDescent="0.2">
      <c r="A150" s="2">
        <v>144</v>
      </c>
      <c r="B150" s="40" t="s">
        <v>78</v>
      </c>
      <c r="C150" s="36"/>
      <c r="D150" s="36" t="s">
        <v>80</v>
      </c>
      <c r="E150" s="36" t="s">
        <v>73</v>
      </c>
      <c r="F150" s="36"/>
      <c r="G150" s="35">
        <v>1900</v>
      </c>
      <c r="H150" s="41">
        <v>4376.5</v>
      </c>
      <c r="I150" s="42" t="s">
        <v>197</v>
      </c>
      <c r="J150" s="44"/>
      <c r="K150" s="57" t="s">
        <v>293</v>
      </c>
      <c r="L150" s="36">
        <v>147</v>
      </c>
      <c r="M150" s="35" t="s">
        <v>125</v>
      </c>
      <c r="N150" s="35" t="s">
        <v>86</v>
      </c>
      <c r="O150" s="35" t="s">
        <v>144</v>
      </c>
      <c r="P150" s="35" t="s">
        <v>189</v>
      </c>
      <c r="Q150" s="35" t="s">
        <v>189</v>
      </c>
      <c r="R150" s="35" t="s">
        <v>189</v>
      </c>
      <c r="S150" s="35" t="s">
        <v>189</v>
      </c>
      <c r="T150" s="35" t="s">
        <v>189</v>
      </c>
      <c r="U150" s="35" t="s">
        <v>189</v>
      </c>
      <c r="V150" s="35">
        <v>68.8</v>
      </c>
      <c r="W150" s="35">
        <v>2</v>
      </c>
      <c r="X150" s="35" t="s">
        <v>190</v>
      </c>
      <c r="Y150" s="35" t="s">
        <v>73</v>
      </c>
      <c r="Z150" s="54"/>
    </row>
    <row r="151" spans="1:26" s="9" customFormat="1" x14ac:dyDescent="0.2">
      <c r="A151" s="2">
        <v>145</v>
      </c>
      <c r="B151" s="40" t="s">
        <v>78</v>
      </c>
      <c r="C151" s="36"/>
      <c r="D151" s="36" t="s">
        <v>80</v>
      </c>
      <c r="E151" s="36" t="s">
        <v>73</v>
      </c>
      <c r="F151" s="36"/>
      <c r="G151" s="35">
        <v>1900</v>
      </c>
      <c r="H151" s="41">
        <v>1171.95</v>
      </c>
      <c r="I151" s="42" t="s">
        <v>197</v>
      </c>
      <c r="J151" s="44"/>
      <c r="K151" s="57" t="s">
        <v>293</v>
      </c>
      <c r="L151" s="36">
        <v>148</v>
      </c>
      <c r="M151" s="35" t="s">
        <v>125</v>
      </c>
      <c r="N151" s="35" t="s">
        <v>86</v>
      </c>
      <c r="O151" s="35" t="s">
        <v>144</v>
      </c>
      <c r="P151" s="35" t="s">
        <v>189</v>
      </c>
      <c r="Q151" s="35" t="s">
        <v>94</v>
      </c>
      <c r="R151" s="35" t="s">
        <v>94</v>
      </c>
      <c r="S151" s="35" t="s">
        <v>189</v>
      </c>
      <c r="T151" s="35" t="s">
        <v>94</v>
      </c>
      <c r="U151" s="35" t="s">
        <v>94</v>
      </c>
      <c r="V151" s="35">
        <v>90</v>
      </c>
      <c r="W151" s="35">
        <v>2</v>
      </c>
      <c r="X151" s="35" t="s">
        <v>190</v>
      </c>
      <c r="Y151" s="35" t="s">
        <v>73</v>
      </c>
      <c r="Z151" s="54"/>
    </row>
    <row r="152" spans="1:26" s="9" customFormat="1" x14ac:dyDescent="0.2">
      <c r="A152" s="2">
        <v>146</v>
      </c>
      <c r="B152" s="40" t="s">
        <v>131</v>
      </c>
      <c r="C152" s="36"/>
      <c r="D152" s="36" t="s">
        <v>80</v>
      </c>
      <c r="E152" s="36" t="s">
        <v>73</v>
      </c>
      <c r="F152" s="36"/>
      <c r="G152" s="35">
        <v>1896</v>
      </c>
      <c r="H152" s="41">
        <v>47162.43</v>
      </c>
      <c r="I152" s="42" t="s">
        <v>197</v>
      </c>
      <c r="J152" s="44"/>
      <c r="K152" s="57" t="s">
        <v>294</v>
      </c>
      <c r="L152" s="36">
        <v>149</v>
      </c>
      <c r="M152" s="35" t="s">
        <v>125</v>
      </c>
      <c r="N152" s="35" t="s">
        <v>86</v>
      </c>
      <c r="O152" s="35" t="s">
        <v>481</v>
      </c>
      <c r="P152" s="35" t="s">
        <v>189</v>
      </c>
      <c r="Q152" s="35" t="s">
        <v>189</v>
      </c>
      <c r="R152" s="35" t="s">
        <v>189</v>
      </c>
      <c r="S152" s="35" t="s">
        <v>189</v>
      </c>
      <c r="T152" s="35" t="s">
        <v>189</v>
      </c>
      <c r="U152" s="35" t="s">
        <v>189</v>
      </c>
      <c r="V152" s="35">
        <v>390</v>
      </c>
      <c r="W152" s="35">
        <v>2</v>
      </c>
      <c r="X152" s="35" t="s">
        <v>372</v>
      </c>
      <c r="Y152" s="35" t="s">
        <v>73</v>
      </c>
      <c r="Z152" s="54"/>
    </row>
    <row r="153" spans="1:26" s="9" customFormat="1" x14ac:dyDescent="0.2">
      <c r="A153" s="2">
        <v>147</v>
      </c>
      <c r="B153" s="40" t="s">
        <v>131</v>
      </c>
      <c r="C153" s="36"/>
      <c r="D153" s="36" t="s">
        <v>80</v>
      </c>
      <c r="E153" s="36" t="s">
        <v>73</v>
      </c>
      <c r="F153" s="36"/>
      <c r="G153" s="35">
        <v>1896</v>
      </c>
      <c r="H153" s="41">
        <v>5879.23</v>
      </c>
      <c r="I153" s="42" t="s">
        <v>197</v>
      </c>
      <c r="J153" s="44"/>
      <c r="K153" s="57" t="s">
        <v>294</v>
      </c>
      <c r="L153" s="36">
        <v>150</v>
      </c>
      <c r="M153" s="35" t="s">
        <v>125</v>
      </c>
      <c r="N153" s="35" t="s">
        <v>86</v>
      </c>
      <c r="O153" s="35" t="s">
        <v>144</v>
      </c>
      <c r="P153" s="35" t="s">
        <v>189</v>
      </c>
      <c r="Q153" s="35" t="s">
        <v>189</v>
      </c>
      <c r="R153" s="35" t="s">
        <v>189</v>
      </c>
      <c r="S153" s="35" t="s">
        <v>189</v>
      </c>
      <c r="T153" s="35" t="s">
        <v>189</v>
      </c>
      <c r="U153" s="35" t="s">
        <v>189</v>
      </c>
      <c r="V153" s="35">
        <v>62.8</v>
      </c>
      <c r="W153" s="35">
        <v>1</v>
      </c>
      <c r="X153" s="35" t="s">
        <v>190</v>
      </c>
      <c r="Y153" s="35" t="s">
        <v>73</v>
      </c>
      <c r="Z153" s="54"/>
    </row>
    <row r="154" spans="1:26" s="9" customFormat="1" x14ac:dyDescent="0.2">
      <c r="A154" s="2">
        <v>148</v>
      </c>
      <c r="B154" s="40" t="s">
        <v>131</v>
      </c>
      <c r="C154" s="36"/>
      <c r="D154" s="36" t="s">
        <v>80</v>
      </c>
      <c r="E154" s="36" t="s">
        <v>73</v>
      </c>
      <c r="F154" s="36"/>
      <c r="G154" s="35">
        <v>1896</v>
      </c>
      <c r="H154" s="41">
        <v>9946.77</v>
      </c>
      <c r="I154" s="42" t="s">
        <v>197</v>
      </c>
      <c r="J154" s="44"/>
      <c r="K154" s="57" t="s">
        <v>294</v>
      </c>
      <c r="L154" s="36">
        <v>151</v>
      </c>
      <c r="M154" s="35" t="s">
        <v>125</v>
      </c>
      <c r="N154" s="35" t="s">
        <v>86</v>
      </c>
      <c r="O154" s="35" t="s">
        <v>144</v>
      </c>
      <c r="P154" s="35" t="s">
        <v>189</v>
      </c>
      <c r="Q154" s="35" t="s">
        <v>189</v>
      </c>
      <c r="R154" s="35" t="s">
        <v>189</v>
      </c>
      <c r="S154" s="35" t="s">
        <v>189</v>
      </c>
      <c r="T154" s="35" t="s">
        <v>189</v>
      </c>
      <c r="U154" s="35" t="s">
        <v>189</v>
      </c>
      <c r="V154" s="35">
        <v>198.8</v>
      </c>
      <c r="W154" s="35">
        <v>2</v>
      </c>
      <c r="X154" s="35" t="s">
        <v>372</v>
      </c>
      <c r="Y154" s="35" t="s">
        <v>73</v>
      </c>
      <c r="Z154" s="54"/>
    </row>
    <row r="155" spans="1:26" s="9" customFormat="1" x14ac:dyDescent="0.2">
      <c r="A155" s="2">
        <v>149</v>
      </c>
      <c r="B155" s="40" t="s">
        <v>781</v>
      </c>
      <c r="C155" s="36"/>
      <c r="D155" s="36" t="s">
        <v>80</v>
      </c>
      <c r="E155" s="36" t="s">
        <v>73</v>
      </c>
      <c r="F155" s="36"/>
      <c r="G155" s="35">
        <v>1896</v>
      </c>
      <c r="H155" s="41">
        <v>1565.66</v>
      </c>
      <c r="I155" s="42" t="s">
        <v>197</v>
      </c>
      <c r="J155" s="44"/>
      <c r="K155" s="57" t="s">
        <v>294</v>
      </c>
      <c r="L155" s="36">
        <v>152</v>
      </c>
      <c r="M155" s="35" t="s">
        <v>125</v>
      </c>
      <c r="N155" s="35" t="s">
        <v>86</v>
      </c>
      <c r="O155" s="35" t="s">
        <v>144</v>
      </c>
      <c r="P155" s="35" t="s">
        <v>189</v>
      </c>
      <c r="Q155" s="35" t="s">
        <v>94</v>
      </c>
      <c r="R155" s="35" t="s">
        <v>94</v>
      </c>
      <c r="S155" s="35" t="s">
        <v>189</v>
      </c>
      <c r="T155" s="35" t="s">
        <v>94</v>
      </c>
      <c r="U155" s="35" t="s">
        <v>94</v>
      </c>
      <c r="V155" s="35">
        <v>34</v>
      </c>
      <c r="W155" s="35">
        <v>1</v>
      </c>
      <c r="X155" s="35" t="s">
        <v>190</v>
      </c>
      <c r="Y155" s="35" t="s">
        <v>73</v>
      </c>
      <c r="Z155" s="54"/>
    </row>
    <row r="156" spans="1:26" s="9" customFormat="1" x14ac:dyDescent="0.2">
      <c r="A156" s="2">
        <v>150</v>
      </c>
      <c r="B156" s="40" t="s">
        <v>162</v>
      </c>
      <c r="C156" s="36"/>
      <c r="D156" s="36" t="s">
        <v>80</v>
      </c>
      <c r="E156" s="36" t="s">
        <v>73</v>
      </c>
      <c r="F156" s="36"/>
      <c r="G156" s="35">
        <v>1987</v>
      </c>
      <c r="H156" s="41">
        <v>9669.5</v>
      </c>
      <c r="I156" s="42" t="s">
        <v>197</v>
      </c>
      <c r="J156" s="44"/>
      <c r="K156" s="57" t="s">
        <v>295</v>
      </c>
      <c r="L156" s="36">
        <v>153</v>
      </c>
      <c r="M156" s="35" t="s">
        <v>125</v>
      </c>
      <c r="N156" s="35" t="s">
        <v>334</v>
      </c>
      <c r="O156" s="35" t="s">
        <v>127</v>
      </c>
      <c r="P156" s="35" t="s">
        <v>189</v>
      </c>
      <c r="Q156" s="35" t="s">
        <v>189</v>
      </c>
      <c r="R156" s="35" t="s">
        <v>189</v>
      </c>
      <c r="S156" s="35" t="s">
        <v>189</v>
      </c>
      <c r="T156" s="35" t="s">
        <v>189</v>
      </c>
      <c r="U156" s="35" t="s">
        <v>189</v>
      </c>
      <c r="V156" s="35">
        <v>110.08</v>
      </c>
      <c r="W156" s="35" t="s">
        <v>473</v>
      </c>
      <c r="X156" s="35" t="s">
        <v>474</v>
      </c>
      <c r="Y156" s="35" t="s">
        <v>73</v>
      </c>
      <c r="Z156" s="54"/>
    </row>
    <row r="157" spans="1:26" s="9" customFormat="1" x14ac:dyDescent="0.2">
      <c r="A157" s="2">
        <v>151</v>
      </c>
      <c r="B157" s="40" t="s">
        <v>131</v>
      </c>
      <c r="C157" s="36"/>
      <c r="D157" s="36" t="s">
        <v>80</v>
      </c>
      <c r="E157" s="36" t="s">
        <v>73</v>
      </c>
      <c r="F157" s="36"/>
      <c r="G157" s="35" t="s">
        <v>190</v>
      </c>
      <c r="H157" s="41">
        <v>26073.82</v>
      </c>
      <c r="I157" s="42" t="s">
        <v>197</v>
      </c>
      <c r="J157" s="44"/>
      <c r="K157" s="57" t="s">
        <v>296</v>
      </c>
      <c r="L157" s="36">
        <v>154</v>
      </c>
      <c r="M157" s="35" t="s">
        <v>125</v>
      </c>
      <c r="N157" s="35" t="s">
        <v>86</v>
      </c>
      <c r="O157" s="35" t="s">
        <v>127</v>
      </c>
      <c r="P157" s="35" t="s">
        <v>189</v>
      </c>
      <c r="Q157" s="35" t="s">
        <v>189</v>
      </c>
      <c r="R157" s="35" t="s">
        <v>189</v>
      </c>
      <c r="S157" s="35" t="s">
        <v>189</v>
      </c>
      <c r="T157" s="35" t="s">
        <v>189</v>
      </c>
      <c r="U157" s="35" t="s">
        <v>189</v>
      </c>
      <c r="V157" s="35"/>
      <c r="W157" s="35">
        <v>1</v>
      </c>
      <c r="X157" s="35" t="s">
        <v>372</v>
      </c>
      <c r="Y157" s="35" t="s">
        <v>73</v>
      </c>
      <c r="Z157" s="54"/>
    </row>
    <row r="158" spans="1:26" s="9" customFormat="1" ht="25.5" x14ac:dyDescent="0.2">
      <c r="A158" s="2">
        <v>152</v>
      </c>
      <c r="B158" s="40" t="s">
        <v>131</v>
      </c>
      <c r="C158" s="36"/>
      <c r="D158" s="36" t="s">
        <v>80</v>
      </c>
      <c r="E158" s="36" t="s">
        <v>73</v>
      </c>
      <c r="F158" s="36"/>
      <c r="G158" s="35">
        <v>1880</v>
      </c>
      <c r="H158" s="41">
        <v>20322.73</v>
      </c>
      <c r="I158" s="42" t="s">
        <v>197</v>
      </c>
      <c r="J158" s="44"/>
      <c r="K158" s="57" t="s">
        <v>297</v>
      </c>
      <c r="L158" s="36">
        <v>155</v>
      </c>
      <c r="M158" s="35" t="s">
        <v>125</v>
      </c>
      <c r="N158" s="35" t="s">
        <v>86</v>
      </c>
      <c r="O158" s="35" t="s">
        <v>357</v>
      </c>
      <c r="P158" s="35" t="s">
        <v>189</v>
      </c>
      <c r="Q158" s="35" t="s">
        <v>189</v>
      </c>
      <c r="R158" s="35" t="s">
        <v>189</v>
      </c>
      <c r="S158" s="35" t="s">
        <v>189</v>
      </c>
      <c r="T158" s="35" t="s">
        <v>189</v>
      </c>
      <c r="U158" s="35" t="s">
        <v>189</v>
      </c>
      <c r="V158" s="35">
        <v>74.92</v>
      </c>
      <c r="W158" s="35">
        <v>2</v>
      </c>
      <c r="X158" s="35" t="s">
        <v>474</v>
      </c>
      <c r="Y158" s="35" t="s">
        <v>73</v>
      </c>
      <c r="Z158" s="54"/>
    </row>
    <row r="159" spans="1:26" s="9" customFormat="1" ht="25.5" x14ac:dyDescent="0.2">
      <c r="A159" s="2">
        <v>153</v>
      </c>
      <c r="B159" s="40" t="s">
        <v>78</v>
      </c>
      <c r="C159" s="36"/>
      <c r="D159" s="36" t="s">
        <v>80</v>
      </c>
      <c r="E159" s="36" t="s">
        <v>73</v>
      </c>
      <c r="F159" s="36"/>
      <c r="G159" s="35">
        <v>1880</v>
      </c>
      <c r="H159" s="41">
        <v>29038.01</v>
      </c>
      <c r="I159" s="42" t="s">
        <v>197</v>
      </c>
      <c r="J159" s="44"/>
      <c r="K159" s="57" t="s">
        <v>297</v>
      </c>
      <c r="L159" s="36">
        <v>157</v>
      </c>
      <c r="M159" s="35" t="s">
        <v>125</v>
      </c>
      <c r="N159" s="35" t="s">
        <v>86</v>
      </c>
      <c r="O159" s="35" t="s">
        <v>144</v>
      </c>
      <c r="P159" s="35" t="s">
        <v>189</v>
      </c>
      <c r="Q159" s="35" t="s">
        <v>94</v>
      </c>
      <c r="R159" s="35" t="s">
        <v>94</v>
      </c>
      <c r="S159" s="35" t="s">
        <v>189</v>
      </c>
      <c r="T159" s="35" t="s">
        <v>94</v>
      </c>
      <c r="U159" s="35" t="s">
        <v>94</v>
      </c>
      <c r="V159" s="35">
        <v>74.92</v>
      </c>
      <c r="W159" s="35">
        <v>1</v>
      </c>
      <c r="X159" s="35" t="s">
        <v>190</v>
      </c>
      <c r="Y159" s="35" t="s">
        <v>73</v>
      </c>
      <c r="Z159" s="54"/>
    </row>
    <row r="160" spans="1:26" s="9" customFormat="1" ht="25.5" x14ac:dyDescent="0.2">
      <c r="A160" s="2">
        <v>154</v>
      </c>
      <c r="B160" s="40" t="s">
        <v>131</v>
      </c>
      <c r="C160" s="36"/>
      <c r="D160" s="36" t="s">
        <v>80</v>
      </c>
      <c r="E160" s="36" t="s">
        <v>73</v>
      </c>
      <c r="F160" s="36"/>
      <c r="G160" s="35">
        <v>1943</v>
      </c>
      <c r="H160" s="41">
        <v>4149.3500000000004</v>
      </c>
      <c r="I160" s="42" t="s">
        <v>197</v>
      </c>
      <c r="J160" s="44"/>
      <c r="K160" s="57" t="s">
        <v>298</v>
      </c>
      <c r="L160" s="36">
        <v>158</v>
      </c>
      <c r="M160" s="35" t="s">
        <v>125</v>
      </c>
      <c r="N160" s="35" t="s">
        <v>86</v>
      </c>
      <c r="O160" s="35" t="s">
        <v>799</v>
      </c>
      <c r="P160" s="35" t="s">
        <v>91</v>
      </c>
      <c r="Q160" s="35" t="s">
        <v>91</v>
      </c>
      <c r="R160" s="35" t="s">
        <v>189</v>
      </c>
      <c r="S160" s="35" t="s">
        <v>91</v>
      </c>
      <c r="T160" s="35" t="s">
        <v>94</v>
      </c>
      <c r="U160" s="35" t="s">
        <v>189</v>
      </c>
      <c r="V160" s="35">
        <v>74.900000000000006</v>
      </c>
      <c r="W160" s="35">
        <v>1</v>
      </c>
      <c r="X160" s="35" t="s">
        <v>190</v>
      </c>
      <c r="Y160" s="35" t="s">
        <v>73</v>
      </c>
      <c r="Z160" s="54"/>
    </row>
    <row r="161" spans="1:26" s="9" customFormat="1" ht="25.5" x14ac:dyDescent="0.2">
      <c r="A161" s="2">
        <v>155</v>
      </c>
      <c r="B161" s="40" t="s">
        <v>131</v>
      </c>
      <c r="C161" s="36"/>
      <c r="D161" s="36" t="s">
        <v>80</v>
      </c>
      <c r="E161" s="36" t="s">
        <v>73</v>
      </c>
      <c r="F161" s="36"/>
      <c r="G161" s="35">
        <v>1943</v>
      </c>
      <c r="H161" s="41">
        <v>3985.72</v>
      </c>
      <c r="I161" s="42" t="s">
        <v>197</v>
      </c>
      <c r="J161" s="44"/>
      <c r="K161" s="57" t="s">
        <v>299</v>
      </c>
      <c r="L161" s="36">
        <v>159</v>
      </c>
      <c r="M161" s="35" t="s">
        <v>125</v>
      </c>
      <c r="N161" s="35" t="s">
        <v>86</v>
      </c>
      <c r="O161" s="35" t="s">
        <v>358</v>
      </c>
      <c r="P161" s="35" t="s">
        <v>189</v>
      </c>
      <c r="Q161" s="35" t="s">
        <v>189</v>
      </c>
      <c r="R161" s="35" t="s">
        <v>189</v>
      </c>
      <c r="S161" s="35" t="s">
        <v>189</v>
      </c>
      <c r="T161" s="35" t="s">
        <v>94</v>
      </c>
      <c r="U161" s="35" t="s">
        <v>189</v>
      </c>
      <c r="V161" s="35">
        <v>74.900000000000006</v>
      </c>
      <c r="W161" s="35">
        <v>1</v>
      </c>
      <c r="X161" s="35" t="s">
        <v>190</v>
      </c>
      <c r="Y161" s="35" t="s">
        <v>73</v>
      </c>
      <c r="Z161" s="54"/>
    </row>
    <row r="162" spans="1:26" s="9" customFormat="1" ht="25.5" x14ac:dyDescent="0.2">
      <c r="A162" s="2">
        <v>156</v>
      </c>
      <c r="B162" s="40" t="s">
        <v>131</v>
      </c>
      <c r="C162" s="36"/>
      <c r="D162" s="36" t="s">
        <v>80</v>
      </c>
      <c r="E162" s="36" t="s">
        <v>73</v>
      </c>
      <c r="F162" s="36"/>
      <c r="G162" s="35">
        <v>1943</v>
      </c>
      <c r="H162" s="41">
        <v>4712.1000000000004</v>
      </c>
      <c r="I162" s="42" t="s">
        <v>197</v>
      </c>
      <c r="J162" s="44"/>
      <c r="K162" s="57" t="s">
        <v>300</v>
      </c>
      <c r="L162" s="36">
        <v>160</v>
      </c>
      <c r="M162" s="35" t="s">
        <v>125</v>
      </c>
      <c r="N162" s="35" t="s">
        <v>86</v>
      </c>
      <c r="O162" s="35" t="s">
        <v>358</v>
      </c>
      <c r="P162" s="35" t="s">
        <v>189</v>
      </c>
      <c r="Q162" s="35" t="s">
        <v>189</v>
      </c>
      <c r="R162" s="35" t="s">
        <v>189</v>
      </c>
      <c r="S162" s="35" t="s">
        <v>189</v>
      </c>
      <c r="T162" s="35" t="s">
        <v>94</v>
      </c>
      <c r="U162" s="35" t="s">
        <v>189</v>
      </c>
      <c r="V162" s="35">
        <v>71.5</v>
      </c>
      <c r="W162" s="35">
        <v>1</v>
      </c>
      <c r="X162" s="35" t="s">
        <v>190</v>
      </c>
      <c r="Y162" s="35" t="s">
        <v>73</v>
      </c>
      <c r="Z162" s="54"/>
    </row>
    <row r="163" spans="1:26" s="9" customFormat="1" ht="25.5" x14ac:dyDescent="0.2">
      <c r="A163" s="2">
        <v>157</v>
      </c>
      <c r="B163" s="40" t="s">
        <v>131</v>
      </c>
      <c r="C163" s="36"/>
      <c r="D163" s="36" t="s">
        <v>80</v>
      </c>
      <c r="E163" s="36" t="s">
        <v>73</v>
      </c>
      <c r="F163" s="36"/>
      <c r="G163" s="35">
        <v>1943</v>
      </c>
      <c r="H163" s="41">
        <v>3950.66</v>
      </c>
      <c r="I163" s="42" t="s">
        <v>197</v>
      </c>
      <c r="J163" s="44"/>
      <c r="K163" s="57" t="s">
        <v>301</v>
      </c>
      <c r="L163" s="36">
        <v>161</v>
      </c>
      <c r="M163" s="35" t="s">
        <v>125</v>
      </c>
      <c r="N163" s="35" t="s">
        <v>86</v>
      </c>
      <c r="O163" s="35" t="s">
        <v>358</v>
      </c>
      <c r="P163" s="35" t="s">
        <v>189</v>
      </c>
      <c r="Q163" s="35" t="s">
        <v>189</v>
      </c>
      <c r="R163" s="35" t="s">
        <v>189</v>
      </c>
      <c r="S163" s="35" t="s">
        <v>189</v>
      </c>
      <c r="T163" s="35" t="s">
        <v>94</v>
      </c>
      <c r="U163" s="35" t="s">
        <v>189</v>
      </c>
      <c r="V163" s="35">
        <v>71.5</v>
      </c>
      <c r="W163" s="35">
        <v>1</v>
      </c>
      <c r="X163" s="35" t="s">
        <v>190</v>
      </c>
      <c r="Y163" s="35" t="s">
        <v>73</v>
      </c>
      <c r="Z163" s="54"/>
    </row>
    <row r="164" spans="1:26" s="9" customFormat="1" x14ac:dyDescent="0.2">
      <c r="A164" s="2">
        <v>158</v>
      </c>
      <c r="B164" s="40" t="s">
        <v>131</v>
      </c>
      <c r="C164" s="36"/>
      <c r="D164" s="36" t="s">
        <v>80</v>
      </c>
      <c r="E164" s="36" t="s">
        <v>73</v>
      </c>
      <c r="F164" s="36"/>
      <c r="G164" s="35">
        <v>1893</v>
      </c>
      <c r="H164" s="41">
        <v>89213.33</v>
      </c>
      <c r="I164" s="42" t="s">
        <v>197</v>
      </c>
      <c r="J164" s="44"/>
      <c r="K164" s="57" t="s">
        <v>302</v>
      </c>
      <c r="L164" s="36">
        <v>162</v>
      </c>
      <c r="M164" s="35" t="s">
        <v>125</v>
      </c>
      <c r="N164" s="35" t="s">
        <v>86</v>
      </c>
      <c r="O164" s="35" t="s">
        <v>336</v>
      </c>
      <c r="P164" s="35" t="s">
        <v>189</v>
      </c>
      <c r="Q164" s="35" t="s">
        <v>189</v>
      </c>
      <c r="R164" s="35" t="s">
        <v>189</v>
      </c>
      <c r="S164" s="35" t="s">
        <v>189</v>
      </c>
      <c r="T164" s="35" t="s">
        <v>189</v>
      </c>
      <c r="U164" s="35" t="s">
        <v>189</v>
      </c>
      <c r="V164" s="35">
        <v>552</v>
      </c>
      <c r="W164" s="35">
        <v>3</v>
      </c>
      <c r="X164" s="35" t="s">
        <v>372</v>
      </c>
      <c r="Y164" s="35" t="s">
        <v>73</v>
      </c>
      <c r="Z164" s="54"/>
    </row>
    <row r="165" spans="1:26" s="9" customFormat="1" x14ac:dyDescent="0.2">
      <c r="A165" s="2">
        <v>159</v>
      </c>
      <c r="B165" s="40" t="s">
        <v>131</v>
      </c>
      <c r="C165" s="36"/>
      <c r="D165" s="36" t="s">
        <v>80</v>
      </c>
      <c r="E165" s="36" t="s">
        <v>73</v>
      </c>
      <c r="F165" s="36"/>
      <c r="G165" s="35">
        <v>1893</v>
      </c>
      <c r="H165" s="41">
        <v>25975.21</v>
      </c>
      <c r="I165" s="42" t="s">
        <v>197</v>
      </c>
      <c r="J165" s="44"/>
      <c r="K165" s="57" t="s">
        <v>302</v>
      </c>
      <c r="L165" s="36">
        <v>163</v>
      </c>
      <c r="M165" s="35" t="s">
        <v>125</v>
      </c>
      <c r="N165" s="35" t="s">
        <v>86</v>
      </c>
      <c r="O165" s="35" t="s">
        <v>336</v>
      </c>
      <c r="P165" s="35" t="s">
        <v>189</v>
      </c>
      <c r="Q165" s="35" t="s">
        <v>189</v>
      </c>
      <c r="R165" s="35" t="s">
        <v>189</v>
      </c>
      <c r="S165" s="35" t="s">
        <v>189</v>
      </c>
      <c r="T165" s="35" t="s">
        <v>189</v>
      </c>
      <c r="U165" s="35" t="s">
        <v>189</v>
      </c>
      <c r="V165" s="35">
        <v>170</v>
      </c>
      <c r="W165" s="35">
        <v>2</v>
      </c>
      <c r="X165" s="35" t="s">
        <v>372</v>
      </c>
      <c r="Y165" s="35" t="s">
        <v>73</v>
      </c>
      <c r="Z165" s="54"/>
    </row>
    <row r="166" spans="1:26" s="9" customFormat="1" x14ac:dyDescent="0.2">
      <c r="A166" s="2">
        <v>160</v>
      </c>
      <c r="B166" s="40" t="s">
        <v>131</v>
      </c>
      <c r="C166" s="36"/>
      <c r="D166" s="36" t="s">
        <v>80</v>
      </c>
      <c r="E166" s="36" t="s">
        <v>73</v>
      </c>
      <c r="F166" s="36"/>
      <c r="G166" s="35">
        <v>1893</v>
      </c>
      <c r="H166" s="41">
        <v>30000</v>
      </c>
      <c r="I166" s="42" t="s">
        <v>197</v>
      </c>
      <c r="J166" s="44"/>
      <c r="K166" s="57" t="s">
        <v>302</v>
      </c>
      <c r="L166" s="36">
        <v>164</v>
      </c>
      <c r="M166" s="35" t="s">
        <v>125</v>
      </c>
      <c r="N166" s="35" t="s">
        <v>86</v>
      </c>
      <c r="O166" s="35" t="s">
        <v>336</v>
      </c>
      <c r="P166" s="35" t="s">
        <v>189</v>
      </c>
      <c r="Q166" s="35" t="s">
        <v>94</v>
      </c>
      <c r="R166" s="35" t="s">
        <v>94</v>
      </c>
      <c r="S166" s="35" t="s">
        <v>189</v>
      </c>
      <c r="T166" s="35" t="s">
        <v>94</v>
      </c>
      <c r="U166" s="35" t="s">
        <v>94</v>
      </c>
      <c r="V166" s="35">
        <v>12</v>
      </c>
      <c r="W166" s="35">
        <v>1</v>
      </c>
      <c r="X166" s="35" t="s">
        <v>372</v>
      </c>
      <c r="Y166" s="35" t="s">
        <v>73</v>
      </c>
      <c r="Z166" s="54"/>
    </row>
    <row r="167" spans="1:26" s="9" customFormat="1" x14ac:dyDescent="0.2">
      <c r="A167" s="2">
        <v>161</v>
      </c>
      <c r="B167" s="40" t="s">
        <v>131</v>
      </c>
      <c r="C167" s="36"/>
      <c r="D167" s="36" t="s">
        <v>80</v>
      </c>
      <c r="E167" s="36" t="s">
        <v>73</v>
      </c>
      <c r="F167" s="36"/>
      <c r="G167" s="35" t="s">
        <v>190</v>
      </c>
      <c r="H167" s="41">
        <v>72066</v>
      </c>
      <c r="I167" s="42" t="s">
        <v>197</v>
      </c>
      <c r="J167" s="44"/>
      <c r="K167" s="57" t="s">
        <v>303</v>
      </c>
      <c r="L167" s="36">
        <v>165</v>
      </c>
      <c r="M167" s="35" t="s">
        <v>125</v>
      </c>
      <c r="N167" s="35" t="s">
        <v>86</v>
      </c>
      <c r="O167" s="35" t="s">
        <v>350</v>
      </c>
      <c r="P167" s="35" t="s">
        <v>189</v>
      </c>
      <c r="Q167" s="35" t="s">
        <v>189</v>
      </c>
      <c r="R167" s="35" t="s">
        <v>189</v>
      </c>
      <c r="S167" s="35" t="s">
        <v>189</v>
      </c>
      <c r="T167" s="35" t="s">
        <v>189</v>
      </c>
      <c r="U167" s="35" t="s">
        <v>189</v>
      </c>
      <c r="V167" s="35">
        <v>369.3</v>
      </c>
      <c r="W167" s="35">
        <v>4</v>
      </c>
      <c r="X167" s="35" t="s">
        <v>372</v>
      </c>
      <c r="Y167" s="35" t="s">
        <v>73</v>
      </c>
      <c r="Z167" s="54"/>
    </row>
    <row r="168" spans="1:26" s="9" customFormat="1" x14ac:dyDescent="0.2">
      <c r="A168" s="2">
        <v>162</v>
      </c>
      <c r="B168" s="40" t="s">
        <v>131</v>
      </c>
      <c r="C168" s="36"/>
      <c r="D168" s="36" t="s">
        <v>80</v>
      </c>
      <c r="E168" s="36" t="s">
        <v>73</v>
      </c>
      <c r="F168" s="36"/>
      <c r="G168" s="35">
        <v>1910</v>
      </c>
      <c r="H168" s="41">
        <v>64963.78</v>
      </c>
      <c r="I168" s="42" t="s">
        <v>197</v>
      </c>
      <c r="J168" s="44"/>
      <c r="K168" s="57" t="s">
        <v>304</v>
      </c>
      <c r="L168" s="36">
        <v>166</v>
      </c>
      <c r="M168" s="35" t="s">
        <v>125</v>
      </c>
      <c r="N168" s="35" t="s">
        <v>86</v>
      </c>
      <c r="O168" s="35" t="s">
        <v>336</v>
      </c>
      <c r="P168" s="35" t="s">
        <v>189</v>
      </c>
      <c r="Q168" s="35" t="s">
        <v>189</v>
      </c>
      <c r="R168" s="35" t="s">
        <v>189</v>
      </c>
      <c r="S168" s="35" t="s">
        <v>189</v>
      </c>
      <c r="T168" s="35" t="s">
        <v>189</v>
      </c>
      <c r="U168" s="35" t="s">
        <v>189</v>
      </c>
      <c r="V168" s="35">
        <v>756.48</v>
      </c>
      <c r="W168" s="35">
        <v>3</v>
      </c>
      <c r="X168" s="35" t="s">
        <v>474</v>
      </c>
      <c r="Y168" s="35" t="s">
        <v>73</v>
      </c>
      <c r="Z168" s="54"/>
    </row>
    <row r="169" spans="1:26" s="9" customFormat="1" x14ac:dyDescent="0.2">
      <c r="A169" s="2">
        <v>163</v>
      </c>
      <c r="B169" s="40" t="s">
        <v>131</v>
      </c>
      <c r="C169" s="36"/>
      <c r="D169" s="36" t="s">
        <v>80</v>
      </c>
      <c r="E169" s="36" t="s">
        <v>73</v>
      </c>
      <c r="F169" s="36"/>
      <c r="G169" s="35">
        <v>1910</v>
      </c>
      <c r="H169" s="41">
        <v>15977.96</v>
      </c>
      <c r="I169" s="42" t="s">
        <v>197</v>
      </c>
      <c r="J169" s="44"/>
      <c r="K169" s="57" t="s">
        <v>304</v>
      </c>
      <c r="L169" s="36">
        <v>167</v>
      </c>
      <c r="M169" s="35" t="s">
        <v>125</v>
      </c>
      <c r="N169" s="35" t="s">
        <v>86</v>
      </c>
      <c r="O169" s="35" t="s">
        <v>144</v>
      </c>
      <c r="P169" s="35" t="s">
        <v>189</v>
      </c>
      <c r="Q169" s="35" t="s">
        <v>189</v>
      </c>
      <c r="R169" s="35" t="s">
        <v>189</v>
      </c>
      <c r="S169" s="35" t="s">
        <v>189</v>
      </c>
      <c r="T169" s="35" t="s">
        <v>189</v>
      </c>
      <c r="U169" s="35" t="s">
        <v>189</v>
      </c>
      <c r="V169" s="35">
        <v>87.84</v>
      </c>
      <c r="W169" s="35">
        <v>2</v>
      </c>
      <c r="X169" s="35" t="s">
        <v>372</v>
      </c>
      <c r="Y169" s="35" t="s">
        <v>73</v>
      </c>
      <c r="Z169" s="54"/>
    </row>
    <row r="170" spans="1:26" s="9" customFormat="1" x14ac:dyDescent="0.2">
      <c r="A170" s="2">
        <v>164</v>
      </c>
      <c r="B170" s="40" t="s">
        <v>131</v>
      </c>
      <c r="C170" s="36"/>
      <c r="D170" s="36" t="s">
        <v>80</v>
      </c>
      <c r="E170" s="36" t="s">
        <v>73</v>
      </c>
      <c r="F170" s="36"/>
      <c r="G170" s="35">
        <v>1910</v>
      </c>
      <c r="H170" s="41">
        <v>7071.43</v>
      </c>
      <c r="I170" s="42" t="s">
        <v>197</v>
      </c>
      <c r="J170" s="44"/>
      <c r="K170" s="57" t="s">
        <v>304</v>
      </c>
      <c r="L170" s="36">
        <v>168</v>
      </c>
      <c r="M170" s="35" t="s">
        <v>125</v>
      </c>
      <c r="N170" s="35" t="s">
        <v>86</v>
      </c>
      <c r="O170" s="35" t="s">
        <v>144</v>
      </c>
      <c r="P170" s="35" t="s">
        <v>189</v>
      </c>
      <c r="Q170" s="35" t="s">
        <v>189</v>
      </c>
      <c r="R170" s="35" t="s">
        <v>189</v>
      </c>
      <c r="S170" s="35" t="s">
        <v>189</v>
      </c>
      <c r="T170" s="35" t="s">
        <v>189</v>
      </c>
      <c r="U170" s="35" t="s">
        <v>189</v>
      </c>
      <c r="V170" s="35">
        <v>69.239999999999995</v>
      </c>
      <c r="W170" s="35" t="s">
        <v>344</v>
      </c>
      <c r="X170" s="35" t="s">
        <v>190</v>
      </c>
      <c r="Y170" s="35" t="s">
        <v>73</v>
      </c>
      <c r="Z170" s="54"/>
    </row>
    <row r="171" spans="1:26" s="9" customFormat="1" x14ac:dyDescent="0.2">
      <c r="A171" s="2">
        <v>165</v>
      </c>
      <c r="B171" s="40" t="s">
        <v>131</v>
      </c>
      <c r="C171" s="36"/>
      <c r="D171" s="36" t="s">
        <v>80</v>
      </c>
      <c r="E171" s="36" t="s">
        <v>73</v>
      </c>
      <c r="F171" s="36"/>
      <c r="G171" s="35">
        <v>1890</v>
      </c>
      <c r="H171" s="79">
        <v>73811.67</v>
      </c>
      <c r="I171" s="42" t="s">
        <v>197</v>
      </c>
      <c r="J171" s="44"/>
      <c r="K171" s="57" t="s">
        <v>789</v>
      </c>
      <c r="L171" s="36">
        <v>169</v>
      </c>
      <c r="M171" s="35" t="s">
        <v>125</v>
      </c>
      <c r="N171" s="35" t="s">
        <v>86</v>
      </c>
      <c r="O171" s="35" t="s">
        <v>355</v>
      </c>
      <c r="P171" s="35" t="s">
        <v>189</v>
      </c>
      <c r="Q171" s="35" t="s">
        <v>189</v>
      </c>
      <c r="R171" s="35" t="s">
        <v>189</v>
      </c>
      <c r="S171" s="35" t="s">
        <v>189</v>
      </c>
      <c r="T171" s="35" t="s">
        <v>189</v>
      </c>
      <c r="U171" s="35" t="s">
        <v>189</v>
      </c>
      <c r="V171" s="35">
        <v>713.35</v>
      </c>
      <c r="W171" s="35">
        <v>2</v>
      </c>
      <c r="X171" s="35" t="s">
        <v>474</v>
      </c>
      <c r="Y171" s="35" t="s">
        <v>73</v>
      </c>
      <c r="Z171" s="54"/>
    </row>
    <row r="172" spans="1:26" s="9" customFormat="1" x14ac:dyDescent="0.2">
      <c r="A172" s="2">
        <v>166</v>
      </c>
      <c r="B172" s="40" t="s">
        <v>131</v>
      </c>
      <c r="C172" s="36"/>
      <c r="D172" s="36" t="s">
        <v>80</v>
      </c>
      <c r="E172" s="36" t="s">
        <v>73</v>
      </c>
      <c r="F172" s="36"/>
      <c r="G172" s="57">
        <v>1904</v>
      </c>
      <c r="H172" s="221">
        <v>1365894.57</v>
      </c>
      <c r="I172" s="80" t="s">
        <v>197</v>
      </c>
      <c r="J172" s="44"/>
      <c r="K172" s="57" t="s">
        <v>305</v>
      </c>
      <c r="L172" s="36">
        <v>170</v>
      </c>
      <c r="M172" s="35" t="s">
        <v>125</v>
      </c>
      <c r="N172" s="35" t="s">
        <v>86</v>
      </c>
      <c r="O172" s="35" t="s">
        <v>127</v>
      </c>
      <c r="P172" s="35" t="s">
        <v>154</v>
      </c>
      <c r="Q172" s="35" t="s">
        <v>154</v>
      </c>
      <c r="R172" s="35" t="s">
        <v>154</v>
      </c>
      <c r="S172" s="35" t="s">
        <v>154</v>
      </c>
      <c r="T172" s="35" t="s">
        <v>154</v>
      </c>
      <c r="U172" s="35" t="s">
        <v>154</v>
      </c>
      <c r="V172" s="35">
        <v>997.1</v>
      </c>
      <c r="W172" s="35">
        <v>2</v>
      </c>
      <c r="X172" s="35" t="s">
        <v>372</v>
      </c>
      <c r="Y172" s="35" t="s">
        <v>73</v>
      </c>
      <c r="Z172" s="54"/>
    </row>
    <row r="173" spans="1:26" s="9" customFormat="1" x14ac:dyDescent="0.2">
      <c r="A173" s="2">
        <v>167</v>
      </c>
      <c r="B173" s="40" t="s">
        <v>782</v>
      </c>
      <c r="C173" s="36"/>
      <c r="D173" s="36" t="s">
        <v>80</v>
      </c>
      <c r="E173" s="36" t="s">
        <v>73</v>
      </c>
      <c r="F173" s="36"/>
      <c r="G173" s="57">
        <v>1904</v>
      </c>
      <c r="H173" s="221"/>
      <c r="I173" s="80" t="s">
        <v>197</v>
      </c>
      <c r="J173" s="44"/>
      <c r="K173" s="57" t="s">
        <v>305</v>
      </c>
      <c r="L173" s="36">
        <v>171</v>
      </c>
      <c r="M173" s="35" t="s">
        <v>125</v>
      </c>
      <c r="N173" s="35" t="s">
        <v>86</v>
      </c>
      <c r="O173" s="35" t="s">
        <v>127</v>
      </c>
      <c r="P173" s="35" t="s">
        <v>154</v>
      </c>
      <c r="Q173" s="35" t="s">
        <v>154</v>
      </c>
      <c r="R173" s="35" t="s">
        <v>154</v>
      </c>
      <c r="S173" s="35" t="s">
        <v>154</v>
      </c>
      <c r="T173" s="35" t="s">
        <v>154</v>
      </c>
      <c r="U173" s="35" t="s">
        <v>154</v>
      </c>
      <c r="V173" s="35">
        <v>650.5</v>
      </c>
      <c r="W173" s="35">
        <v>2</v>
      </c>
      <c r="X173" s="35" t="s">
        <v>372</v>
      </c>
      <c r="Y173" s="35" t="s">
        <v>73</v>
      </c>
      <c r="Z173" s="54"/>
    </row>
    <row r="174" spans="1:26" s="9" customFormat="1" x14ac:dyDescent="0.2">
      <c r="A174" s="2">
        <v>168</v>
      </c>
      <c r="B174" s="40" t="s">
        <v>131</v>
      </c>
      <c r="C174" s="36"/>
      <c r="D174" s="36" t="s">
        <v>80</v>
      </c>
      <c r="E174" s="36" t="s">
        <v>73</v>
      </c>
      <c r="F174" s="36"/>
      <c r="G174" s="35">
        <v>1900</v>
      </c>
      <c r="H174" s="78">
        <v>52354.400000000001</v>
      </c>
      <c r="I174" s="42" t="s">
        <v>197</v>
      </c>
      <c r="J174" s="44"/>
      <c r="K174" s="57" t="s">
        <v>306</v>
      </c>
      <c r="L174" s="36">
        <v>172</v>
      </c>
      <c r="M174" s="35" t="s">
        <v>125</v>
      </c>
      <c r="N174" s="35" t="s">
        <v>86</v>
      </c>
      <c r="O174" s="35" t="s">
        <v>355</v>
      </c>
      <c r="P174" s="35" t="s">
        <v>91</v>
      </c>
      <c r="Q174" s="35" t="s">
        <v>189</v>
      </c>
      <c r="R174" s="35" t="s">
        <v>189</v>
      </c>
      <c r="S174" s="35" t="s">
        <v>189</v>
      </c>
      <c r="T174" s="35" t="s">
        <v>189</v>
      </c>
      <c r="U174" s="35" t="s">
        <v>189</v>
      </c>
      <c r="V174" s="35">
        <v>321</v>
      </c>
      <c r="W174" s="35">
        <v>3</v>
      </c>
      <c r="X174" s="35" t="s">
        <v>372</v>
      </c>
      <c r="Y174" s="35" t="s">
        <v>73</v>
      </c>
      <c r="Z174" s="54"/>
    </row>
    <row r="175" spans="1:26" s="9" customFormat="1" x14ac:dyDescent="0.2">
      <c r="A175" s="2">
        <v>169</v>
      </c>
      <c r="B175" s="40" t="s">
        <v>131</v>
      </c>
      <c r="C175" s="36"/>
      <c r="D175" s="36" t="s">
        <v>80</v>
      </c>
      <c r="E175" s="36" t="s">
        <v>73</v>
      </c>
      <c r="F175" s="36"/>
      <c r="G175" s="35">
        <v>1900</v>
      </c>
      <c r="H175" s="41">
        <v>5430.17</v>
      </c>
      <c r="I175" s="42" t="s">
        <v>197</v>
      </c>
      <c r="J175" s="44"/>
      <c r="K175" s="57" t="s">
        <v>306</v>
      </c>
      <c r="L175" s="36">
        <v>173</v>
      </c>
      <c r="M175" s="35" t="s">
        <v>125</v>
      </c>
      <c r="N175" s="35" t="s">
        <v>86</v>
      </c>
      <c r="O175" s="35" t="s">
        <v>355</v>
      </c>
      <c r="P175" s="35" t="s">
        <v>91</v>
      </c>
      <c r="Q175" s="35" t="s">
        <v>189</v>
      </c>
      <c r="R175" s="35" t="s">
        <v>189</v>
      </c>
      <c r="S175" s="35" t="s">
        <v>189</v>
      </c>
      <c r="T175" s="35" t="s">
        <v>189</v>
      </c>
      <c r="U175" s="35" t="s">
        <v>189</v>
      </c>
      <c r="V175" s="35">
        <v>50</v>
      </c>
      <c r="W175" s="35">
        <v>2</v>
      </c>
      <c r="X175" s="35" t="s">
        <v>372</v>
      </c>
      <c r="Y175" s="35" t="s">
        <v>73</v>
      </c>
      <c r="Z175" s="54"/>
    </row>
    <row r="176" spans="1:26" s="9" customFormat="1" x14ac:dyDescent="0.2">
      <c r="A176" s="2">
        <v>170</v>
      </c>
      <c r="B176" s="40" t="s">
        <v>78</v>
      </c>
      <c r="C176" s="36"/>
      <c r="D176" s="36" t="s">
        <v>80</v>
      </c>
      <c r="E176" s="36" t="s">
        <v>73</v>
      </c>
      <c r="F176" s="36"/>
      <c r="G176" s="35">
        <v>1900</v>
      </c>
      <c r="H176" s="41">
        <v>7164.19</v>
      </c>
      <c r="I176" s="42" t="s">
        <v>197</v>
      </c>
      <c r="J176" s="44"/>
      <c r="K176" s="57" t="s">
        <v>306</v>
      </c>
      <c r="L176" s="36">
        <v>174</v>
      </c>
      <c r="M176" s="35" t="s">
        <v>125</v>
      </c>
      <c r="N176" s="35" t="s">
        <v>86</v>
      </c>
      <c r="O176" s="35" t="s">
        <v>144</v>
      </c>
      <c r="P176" s="35" t="s">
        <v>91</v>
      </c>
      <c r="Q176" s="35" t="s">
        <v>94</v>
      </c>
      <c r="R176" s="35" t="s">
        <v>94</v>
      </c>
      <c r="S176" s="35" t="s">
        <v>91</v>
      </c>
      <c r="T176" s="35" t="s">
        <v>94</v>
      </c>
      <c r="U176" s="35" t="s">
        <v>94</v>
      </c>
      <c r="V176" s="35">
        <v>84</v>
      </c>
      <c r="W176" s="35">
        <v>2</v>
      </c>
      <c r="X176" s="35" t="s">
        <v>190</v>
      </c>
      <c r="Y176" s="35" t="s">
        <v>73</v>
      </c>
      <c r="Z176" s="54"/>
    </row>
    <row r="177" spans="1:26" s="9" customFormat="1" x14ac:dyDescent="0.2">
      <c r="A177" s="2">
        <v>171</v>
      </c>
      <c r="B177" s="40" t="s">
        <v>131</v>
      </c>
      <c r="C177" s="36"/>
      <c r="D177" s="36" t="s">
        <v>80</v>
      </c>
      <c r="E177" s="36" t="s">
        <v>73</v>
      </c>
      <c r="F177" s="36"/>
      <c r="G177" s="35">
        <v>1904</v>
      </c>
      <c r="H177" s="41">
        <v>22169.97</v>
      </c>
      <c r="I177" s="42" t="s">
        <v>197</v>
      </c>
      <c r="J177" s="44"/>
      <c r="K177" s="57" t="s">
        <v>307</v>
      </c>
      <c r="L177" s="36">
        <v>175</v>
      </c>
      <c r="M177" s="35" t="s">
        <v>125</v>
      </c>
      <c r="N177" s="35" t="s">
        <v>86</v>
      </c>
      <c r="O177" s="35" t="s">
        <v>342</v>
      </c>
      <c r="P177" s="35" t="s">
        <v>189</v>
      </c>
      <c r="Q177" s="35" t="s">
        <v>189</v>
      </c>
      <c r="R177" s="35" t="s">
        <v>189</v>
      </c>
      <c r="S177" s="35" t="s">
        <v>189</v>
      </c>
      <c r="T177" s="35" t="s">
        <v>189</v>
      </c>
      <c r="U177" s="35" t="s">
        <v>189</v>
      </c>
      <c r="V177" s="35">
        <v>386.6</v>
      </c>
      <c r="W177" s="35">
        <v>2</v>
      </c>
      <c r="X177" s="35" t="s">
        <v>190</v>
      </c>
      <c r="Y177" s="35" t="s">
        <v>73</v>
      </c>
      <c r="Z177" s="54"/>
    </row>
    <row r="178" spans="1:26" s="9" customFormat="1" x14ac:dyDescent="0.2">
      <c r="A178" s="2">
        <v>172</v>
      </c>
      <c r="B178" s="40" t="s">
        <v>78</v>
      </c>
      <c r="C178" s="36"/>
      <c r="D178" s="36" t="s">
        <v>80</v>
      </c>
      <c r="E178" s="36" t="s">
        <v>73</v>
      </c>
      <c r="F178" s="36"/>
      <c r="G178" s="35">
        <v>1904</v>
      </c>
      <c r="H178" s="41">
        <v>1904.42</v>
      </c>
      <c r="I178" s="42" t="s">
        <v>197</v>
      </c>
      <c r="J178" s="44"/>
      <c r="K178" s="57" t="s">
        <v>307</v>
      </c>
      <c r="L178" s="36">
        <v>176</v>
      </c>
      <c r="M178" s="35" t="s">
        <v>125</v>
      </c>
      <c r="N178" s="35" t="s">
        <v>86</v>
      </c>
      <c r="O178" s="35" t="s">
        <v>800</v>
      </c>
      <c r="P178" s="35" t="s">
        <v>189</v>
      </c>
      <c r="Q178" s="35" t="s">
        <v>94</v>
      </c>
      <c r="R178" s="35" t="s">
        <v>94</v>
      </c>
      <c r="S178" s="35" t="s">
        <v>189</v>
      </c>
      <c r="T178" s="35" t="s">
        <v>94</v>
      </c>
      <c r="U178" s="35" t="s">
        <v>94</v>
      </c>
      <c r="V178" s="35">
        <v>60</v>
      </c>
      <c r="W178" s="35">
        <v>1</v>
      </c>
      <c r="X178" s="35" t="s">
        <v>190</v>
      </c>
      <c r="Y178" s="35" t="s">
        <v>73</v>
      </c>
      <c r="Z178" s="54"/>
    </row>
    <row r="179" spans="1:26" s="9" customFormat="1" x14ac:dyDescent="0.2">
      <c r="A179" s="2">
        <v>173</v>
      </c>
      <c r="B179" s="40" t="s">
        <v>131</v>
      </c>
      <c r="C179" s="36"/>
      <c r="D179" s="36" t="s">
        <v>80</v>
      </c>
      <c r="E179" s="36" t="s">
        <v>73</v>
      </c>
      <c r="F179" s="36"/>
      <c r="G179" s="35">
        <v>1900</v>
      </c>
      <c r="H179" s="41">
        <v>56279.33</v>
      </c>
      <c r="I179" s="42" t="s">
        <v>197</v>
      </c>
      <c r="J179" s="44"/>
      <c r="K179" s="57" t="s">
        <v>308</v>
      </c>
      <c r="L179" s="36">
        <v>177</v>
      </c>
      <c r="M179" s="35" t="s">
        <v>125</v>
      </c>
      <c r="N179" s="35" t="s">
        <v>86</v>
      </c>
      <c r="O179" s="35" t="s">
        <v>482</v>
      </c>
      <c r="P179" s="35" t="s">
        <v>189</v>
      </c>
      <c r="Q179" s="35" t="s">
        <v>189</v>
      </c>
      <c r="R179" s="35" t="s">
        <v>189</v>
      </c>
      <c r="S179" s="35" t="s">
        <v>189</v>
      </c>
      <c r="T179" s="35" t="s">
        <v>189</v>
      </c>
      <c r="U179" s="35" t="s">
        <v>189</v>
      </c>
      <c r="V179" s="35">
        <v>478</v>
      </c>
      <c r="W179" s="35">
        <v>3</v>
      </c>
      <c r="X179" s="35" t="s">
        <v>474</v>
      </c>
      <c r="Y179" s="35" t="s">
        <v>73</v>
      </c>
      <c r="Z179" s="54"/>
    </row>
    <row r="180" spans="1:26" s="9" customFormat="1" x14ac:dyDescent="0.2">
      <c r="A180" s="2">
        <v>174</v>
      </c>
      <c r="B180" s="40" t="s">
        <v>131</v>
      </c>
      <c r="C180" s="36"/>
      <c r="D180" s="36" t="s">
        <v>80</v>
      </c>
      <c r="E180" s="36" t="s">
        <v>73</v>
      </c>
      <c r="F180" s="36"/>
      <c r="G180" s="35" t="s">
        <v>190</v>
      </c>
      <c r="H180" s="41">
        <v>273314.3</v>
      </c>
      <c r="I180" s="42" t="s">
        <v>197</v>
      </c>
      <c r="J180" s="44"/>
      <c r="K180" s="57" t="s">
        <v>469</v>
      </c>
      <c r="L180" s="36">
        <v>178</v>
      </c>
      <c r="M180" s="35"/>
      <c r="N180" s="35"/>
      <c r="O180" s="35"/>
      <c r="P180" s="35" t="s">
        <v>189</v>
      </c>
      <c r="Q180" s="35" t="s">
        <v>189</v>
      </c>
      <c r="R180" s="35" t="s">
        <v>189</v>
      </c>
      <c r="S180" s="35" t="s">
        <v>189</v>
      </c>
      <c r="T180" s="35" t="s">
        <v>189</v>
      </c>
      <c r="U180" s="35" t="s">
        <v>189</v>
      </c>
      <c r="V180" s="35"/>
      <c r="W180" s="35">
        <v>2</v>
      </c>
      <c r="X180" s="35" t="s">
        <v>372</v>
      </c>
      <c r="Y180" s="35" t="s">
        <v>73</v>
      </c>
      <c r="Z180" s="54"/>
    </row>
    <row r="181" spans="1:26" s="9" customFormat="1" x14ac:dyDescent="0.2">
      <c r="A181" s="2">
        <v>175</v>
      </c>
      <c r="B181" s="40" t="s">
        <v>131</v>
      </c>
      <c r="C181" s="36"/>
      <c r="D181" s="36" t="s">
        <v>80</v>
      </c>
      <c r="E181" s="36" t="s">
        <v>73</v>
      </c>
      <c r="F181" s="36"/>
      <c r="G181" s="35">
        <v>1928</v>
      </c>
      <c r="H181" s="41">
        <v>48994.5</v>
      </c>
      <c r="I181" s="42" t="s">
        <v>197</v>
      </c>
      <c r="J181" s="44"/>
      <c r="K181" s="57" t="s">
        <v>309</v>
      </c>
      <c r="L181" s="36">
        <v>179</v>
      </c>
      <c r="M181" s="35" t="s">
        <v>125</v>
      </c>
      <c r="N181" s="35" t="s">
        <v>86</v>
      </c>
      <c r="O181" s="35" t="s">
        <v>800</v>
      </c>
      <c r="P181" s="35" t="s">
        <v>189</v>
      </c>
      <c r="Q181" s="35" t="s">
        <v>189</v>
      </c>
      <c r="R181" s="35" t="s">
        <v>189</v>
      </c>
      <c r="S181" s="35" t="s">
        <v>189</v>
      </c>
      <c r="T181" s="35" t="s">
        <v>94</v>
      </c>
      <c r="U181" s="35" t="s">
        <v>189</v>
      </c>
      <c r="V181" s="35">
        <v>117</v>
      </c>
      <c r="W181" s="35">
        <v>2</v>
      </c>
      <c r="X181" s="35" t="s">
        <v>190</v>
      </c>
      <c r="Y181" s="35" t="s">
        <v>73</v>
      </c>
      <c r="Z181" s="54"/>
    </row>
    <row r="182" spans="1:26" s="9" customFormat="1" x14ac:dyDescent="0.2">
      <c r="A182" s="2">
        <v>176</v>
      </c>
      <c r="B182" s="40" t="s">
        <v>131</v>
      </c>
      <c r="C182" s="36"/>
      <c r="D182" s="36" t="s">
        <v>80</v>
      </c>
      <c r="E182" s="36" t="s">
        <v>73</v>
      </c>
      <c r="F182" s="36"/>
      <c r="G182" s="35">
        <v>1900</v>
      </c>
      <c r="H182" s="41">
        <v>71998.62</v>
      </c>
      <c r="I182" s="42" t="s">
        <v>197</v>
      </c>
      <c r="J182" s="44"/>
      <c r="K182" s="57" t="s">
        <v>310</v>
      </c>
      <c r="L182" s="36">
        <v>180</v>
      </c>
      <c r="M182" s="35" t="s">
        <v>125</v>
      </c>
      <c r="N182" s="35" t="s">
        <v>86</v>
      </c>
      <c r="O182" s="35" t="s">
        <v>325</v>
      </c>
      <c r="P182" s="35" t="s">
        <v>189</v>
      </c>
      <c r="Q182" s="35" t="s">
        <v>189</v>
      </c>
      <c r="R182" s="35" t="s">
        <v>189</v>
      </c>
      <c r="S182" s="35" t="s">
        <v>189</v>
      </c>
      <c r="T182" s="35" t="s">
        <v>189</v>
      </c>
      <c r="U182" s="35" t="s">
        <v>189</v>
      </c>
      <c r="V182" s="35">
        <v>253.38</v>
      </c>
      <c r="W182" s="35">
        <v>2</v>
      </c>
      <c r="X182" s="35" t="s">
        <v>372</v>
      </c>
      <c r="Y182" s="35" t="s">
        <v>73</v>
      </c>
      <c r="Z182" s="54"/>
    </row>
    <row r="183" spans="1:26" s="9" customFormat="1" x14ac:dyDescent="0.2">
      <c r="A183" s="2">
        <v>177</v>
      </c>
      <c r="B183" s="40" t="s">
        <v>78</v>
      </c>
      <c r="C183" s="36"/>
      <c r="D183" s="36" t="s">
        <v>80</v>
      </c>
      <c r="E183" s="36" t="s">
        <v>73</v>
      </c>
      <c r="F183" s="36"/>
      <c r="G183" s="35">
        <v>1880</v>
      </c>
      <c r="H183" s="41">
        <v>8882.84</v>
      </c>
      <c r="I183" s="42" t="s">
        <v>197</v>
      </c>
      <c r="J183" s="44"/>
      <c r="K183" s="57" t="s">
        <v>310</v>
      </c>
      <c r="L183" s="36">
        <v>181</v>
      </c>
      <c r="M183" s="35" t="s">
        <v>125</v>
      </c>
      <c r="N183" s="35" t="s">
        <v>86</v>
      </c>
      <c r="O183" s="35" t="s">
        <v>800</v>
      </c>
      <c r="P183" s="35" t="s">
        <v>189</v>
      </c>
      <c r="Q183" s="35" t="s">
        <v>94</v>
      </c>
      <c r="R183" s="35" t="s">
        <v>94</v>
      </c>
      <c r="S183" s="35" t="s">
        <v>189</v>
      </c>
      <c r="T183" s="35" t="s">
        <v>94</v>
      </c>
      <c r="U183" s="35" t="s">
        <v>94</v>
      </c>
      <c r="V183" s="35">
        <v>60</v>
      </c>
      <c r="W183" s="35">
        <v>1</v>
      </c>
      <c r="X183" s="35" t="s">
        <v>190</v>
      </c>
      <c r="Y183" s="35" t="s">
        <v>73</v>
      </c>
      <c r="Z183" s="54"/>
    </row>
    <row r="184" spans="1:26" s="9" customFormat="1" x14ac:dyDescent="0.2">
      <c r="A184" s="2">
        <v>178</v>
      </c>
      <c r="B184" s="40" t="s">
        <v>131</v>
      </c>
      <c r="C184" s="36"/>
      <c r="D184" s="36" t="s">
        <v>80</v>
      </c>
      <c r="E184" s="36" t="s">
        <v>73</v>
      </c>
      <c r="F184" s="36"/>
      <c r="G184" s="35">
        <v>1900</v>
      </c>
      <c r="H184" s="41">
        <v>33765.51</v>
      </c>
      <c r="I184" s="42" t="s">
        <v>197</v>
      </c>
      <c r="J184" s="44"/>
      <c r="K184" s="57" t="s">
        <v>311</v>
      </c>
      <c r="L184" s="36">
        <v>182</v>
      </c>
      <c r="M184" s="35" t="s">
        <v>125</v>
      </c>
      <c r="N184" s="35" t="s">
        <v>86</v>
      </c>
      <c r="O184" s="35" t="s">
        <v>800</v>
      </c>
      <c r="P184" s="35" t="s">
        <v>189</v>
      </c>
      <c r="Q184" s="35" t="s">
        <v>189</v>
      </c>
      <c r="R184" s="35" t="s">
        <v>189</v>
      </c>
      <c r="S184" s="35" t="s">
        <v>189</v>
      </c>
      <c r="T184" s="35" t="s">
        <v>189</v>
      </c>
      <c r="U184" s="35" t="s">
        <v>189</v>
      </c>
      <c r="V184" s="35">
        <v>127.5</v>
      </c>
      <c r="W184" s="35">
        <v>2</v>
      </c>
      <c r="X184" s="35" t="s">
        <v>372</v>
      </c>
      <c r="Y184" s="35" t="s">
        <v>73</v>
      </c>
      <c r="Z184" s="54"/>
    </row>
    <row r="185" spans="1:26" s="9" customFormat="1" x14ac:dyDescent="0.2">
      <c r="A185" s="2">
        <v>179</v>
      </c>
      <c r="B185" s="40" t="s">
        <v>131</v>
      </c>
      <c r="C185" s="36"/>
      <c r="D185" s="36" t="s">
        <v>80</v>
      </c>
      <c r="E185" s="36" t="s">
        <v>73</v>
      </c>
      <c r="F185" s="36"/>
      <c r="G185" s="35">
        <v>1970</v>
      </c>
      <c r="H185" s="41">
        <v>43055.81</v>
      </c>
      <c r="I185" s="42" t="s">
        <v>197</v>
      </c>
      <c r="J185" s="44"/>
      <c r="K185" s="57" t="s">
        <v>312</v>
      </c>
      <c r="L185" s="36">
        <v>183</v>
      </c>
      <c r="M185" s="35" t="s">
        <v>125</v>
      </c>
      <c r="N185" s="35" t="s">
        <v>86</v>
      </c>
      <c r="O185" s="35" t="s">
        <v>800</v>
      </c>
      <c r="P185" s="35" t="s">
        <v>189</v>
      </c>
      <c r="Q185" s="35" t="s">
        <v>189</v>
      </c>
      <c r="R185" s="35" t="s">
        <v>189</v>
      </c>
      <c r="S185" s="35" t="s">
        <v>189</v>
      </c>
      <c r="T185" s="35" t="s">
        <v>94</v>
      </c>
      <c r="U185" s="35" t="s">
        <v>189</v>
      </c>
      <c r="V185" s="35">
        <v>145</v>
      </c>
      <c r="W185" s="35">
        <v>1</v>
      </c>
      <c r="X185" s="35" t="s">
        <v>190</v>
      </c>
      <c r="Y185" s="35" t="s">
        <v>73</v>
      </c>
      <c r="Z185" s="54"/>
    </row>
    <row r="186" spans="1:26" s="9" customFormat="1" ht="25.5" x14ac:dyDescent="0.2">
      <c r="A186" s="2">
        <v>180</v>
      </c>
      <c r="B186" s="40" t="s">
        <v>131</v>
      </c>
      <c r="C186" s="36"/>
      <c r="D186" s="36" t="s">
        <v>80</v>
      </c>
      <c r="E186" s="36" t="s">
        <v>73</v>
      </c>
      <c r="F186" s="36"/>
      <c r="G186" s="35">
        <v>1993</v>
      </c>
      <c r="H186" s="41">
        <v>171207.5</v>
      </c>
      <c r="I186" s="42" t="s">
        <v>197</v>
      </c>
      <c r="J186" s="44"/>
      <c r="K186" s="57" t="s">
        <v>790</v>
      </c>
      <c r="L186" s="36">
        <v>184</v>
      </c>
      <c r="M186" s="35" t="s">
        <v>125</v>
      </c>
      <c r="N186" s="35" t="s">
        <v>801</v>
      </c>
      <c r="O186" s="35" t="s">
        <v>325</v>
      </c>
      <c r="P186" s="35" t="s">
        <v>189</v>
      </c>
      <c r="Q186" s="35" t="s">
        <v>189</v>
      </c>
      <c r="R186" s="35" t="s">
        <v>189</v>
      </c>
      <c r="S186" s="35" t="s">
        <v>189</v>
      </c>
      <c r="T186" s="35" t="s">
        <v>94</v>
      </c>
      <c r="U186" s="35" t="s">
        <v>189</v>
      </c>
      <c r="V186" s="35">
        <v>431.58</v>
      </c>
      <c r="W186" s="35">
        <v>2</v>
      </c>
      <c r="X186" s="35" t="s">
        <v>474</v>
      </c>
      <c r="Y186" s="35" t="s">
        <v>73</v>
      </c>
      <c r="Z186" s="54"/>
    </row>
    <row r="187" spans="1:26" s="9" customFormat="1" x14ac:dyDescent="0.2">
      <c r="A187" s="2">
        <v>181</v>
      </c>
      <c r="B187" s="40" t="s">
        <v>131</v>
      </c>
      <c r="C187" s="36"/>
      <c r="D187" s="36" t="s">
        <v>80</v>
      </c>
      <c r="E187" s="36" t="s">
        <v>73</v>
      </c>
      <c r="F187" s="36"/>
      <c r="G187" s="35">
        <v>1900</v>
      </c>
      <c r="H187" s="41">
        <v>62743.8</v>
      </c>
      <c r="I187" s="42" t="s">
        <v>197</v>
      </c>
      <c r="J187" s="44"/>
      <c r="K187" s="57" t="s">
        <v>313</v>
      </c>
      <c r="L187" s="36">
        <v>185</v>
      </c>
      <c r="M187" s="35" t="s">
        <v>125</v>
      </c>
      <c r="N187" s="35" t="s">
        <v>86</v>
      </c>
      <c r="O187" s="35" t="s">
        <v>800</v>
      </c>
      <c r="P187" s="35" t="s">
        <v>189</v>
      </c>
      <c r="Q187" s="35" t="s">
        <v>189</v>
      </c>
      <c r="R187" s="35" t="s">
        <v>189</v>
      </c>
      <c r="S187" s="35" t="s">
        <v>189</v>
      </c>
      <c r="T187" s="35" t="s">
        <v>94</v>
      </c>
      <c r="U187" s="35" t="s">
        <v>189</v>
      </c>
      <c r="V187" s="35">
        <v>270</v>
      </c>
      <c r="W187" s="35">
        <v>2</v>
      </c>
      <c r="X187" s="35" t="s">
        <v>372</v>
      </c>
      <c r="Y187" s="35" t="s">
        <v>73</v>
      </c>
      <c r="Z187" s="54"/>
    </row>
    <row r="188" spans="1:26" s="9" customFormat="1" x14ac:dyDescent="0.2">
      <c r="A188" s="2">
        <v>182</v>
      </c>
      <c r="B188" s="40" t="s">
        <v>131</v>
      </c>
      <c r="C188" s="36"/>
      <c r="D188" s="36" t="s">
        <v>80</v>
      </c>
      <c r="E188" s="36" t="s">
        <v>73</v>
      </c>
      <c r="F188" s="36"/>
      <c r="G188" s="35">
        <v>1900</v>
      </c>
      <c r="H188" s="41">
        <v>66970.649999999994</v>
      </c>
      <c r="I188" s="42" t="s">
        <v>197</v>
      </c>
      <c r="J188" s="44"/>
      <c r="K188" s="57" t="s">
        <v>314</v>
      </c>
      <c r="L188" s="36">
        <v>186</v>
      </c>
      <c r="M188" s="35" t="s">
        <v>125</v>
      </c>
      <c r="N188" s="35" t="s">
        <v>86</v>
      </c>
      <c r="O188" s="35" t="s">
        <v>326</v>
      </c>
      <c r="P188" s="35" t="s">
        <v>189</v>
      </c>
      <c r="Q188" s="35" t="s">
        <v>189</v>
      </c>
      <c r="R188" s="35" t="s">
        <v>189</v>
      </c>
      <c r="S188" s="35" t="s">
        <v>189</v>
      </c>
      <c r="T188" s="35" t="s">
        <v>94</v>
      </c>
      <c r="U188" s="35" t="s">
        <v>189</v>
      </c>
      <c r="V188" s="35">
        <v>165</v>
      </c>
      <c r="W188" s="35">
        <v>2</v>
      </c>
      <c r="X188" s="35" t="s">
        <v>372</v>
      </c>
      <c r="Y188" s="35" t="s">
        <v>73</v>
      </c>
      <c r="Z188" s="54"/>
    </row>
    <row r="189" spans="1:26" s="9" customFormat="1" x14ac:dyDescent="0.2">
      <c r="A189" s="2">
        <v>183</v>
      </c>
      <c r="B189" s="40" t="s">
        <v>131</v>
      </c>
      <c r="C189" s="36"/>
      <c r="D189" s="36" t="s">
        <v>80</v>
      </c>
      <c r="E189" s="36" t="s">
        <v>73</v>
      </c>
      <c r="F189" s="36"/>
      <c r="G189" s="35">
        <v>1900</v>
      </c>
      <c r="H189" s="41">
        <v>106443.23</v>
      </c>
      <c r="I189" s="42" t="s">
        <v>197</v>
      </c>
      <c r="J189" s="44"/>
      <c r="K189" s="57" t="s">
        <v>315</v>
      </c>
      <c r="L189" s="36">
        <v>187</v>
      </c>
      <c r="M189" s="35" t="s">
        <v>125</v>
      </c>
      <c r="N189" s="35" t="s">
        <v>86</v>
      </c>
      <c r="O189" s="35" t="s">
        <v>326</v>
      </c>
      <c r="P189" s="35" t="s">
        <v>189</v>
      </c>
      <c r="Q189" s="35" t="s">
        <v>189</v>
      </c>
      <c r="R189" s="35" t="s">
        <v>189</v>
      </c>
      <c r="S189" s="35" t="s">
        <v>189</v>
      </c>
      <c r="T189" s="35" t="s">
        <v>94</v>
      </c>
      <c r="U189" s="35" t="s">
        <v>189</v>
      </c>
      <c r="V189" s="35">
        <v>270</v>
      </c>
      <c r="W189" s="35">
        <v>2</v>
      </c>
      <c r="X189" s="35" t="s">
        <v>372</v>
      </c>
      <c r="Y189" s="35" t="s">
        <v>73</v>
      </c>
      <c r="Z189" s="54"/>
    </row>
    <row r="190" spans="1:26" s="9" customFormat="1" x14ac:dyDescent="0.2">
      <c r="A190" s="2">
        <v>184</v>
      </c>
      <c r="B190" s="40" t="s">
        <v>131</v>
      </c>
      <c r="C190" s="36"/>
      <c r="D190" s="36" t="s">
        <v>80</v>
      </c>
      <c r="E190" s="36" t="s">
        <v>73</v>
      </c>
      <c r="F190" s="36"/>
      <c r="G190" s="35">
        <v>1900</v>
      </c>
      <c r="H190" s="41">
        <v>3214</v>
      </c>
      <c r="I190" s="42" t="s">
        <v>197</v>
      </c>
      <c r="J190" s="44"/>
      <c r="K190" s="57" t="s">
        <v>316</v>
      </c>
      <c r="L190" s="36">
        <v>188</v>
      </c>
      <c r="M190" s="35" t="s">
        <v>125</v>
      </c>
      <c r="N190" s="35" t="s">
        <v>86</v>
      </c>
      <c r="O190" s="35" t="s">
        <v>800</v>
      </c>
      <c r="P190" s="35" t="s">
        <v>91</v>
      </c>
      <c r="Q190" s="35" t="s">
        <v>189</v>
      </c>
      <c r="R190" s="35" t="s">
        <v>189</v>
      </c>
      <c r="S190" s="35" t="s">
        <v>189</v>
      </c>
      <c r="T190" s="35" t="s">
        <v>94</v>
      </c>
      <c r="U190" s="35" t="s">
        <v>189</v>
      </c>
      <c r="V190" s="35"/>
      <c r="W190" s="35">
        <v>2</v>
      </c>
      <c r="X190" s="35" t="s">
        <v>190</v>
      </c>
      <c r="Y190" s="35" t="s">
        <v>73</v>
      </c>
      <c r="Z190" s="54"/>
    </row>
    <row r="191" spans="1:26" s="9" customFormat="1" x14ac:dyDescent="0.2">
      <c r="A191" s="2">
        <v>185</v>
      </c>
      <c r="B191" s="40" t="s">
        <v>131</v>
      </c>
      <c r="C191" s="36"/>
      <c r="D191" s="36" t="s">
        <v>80</v>
      </c>
      <c r="E191" s="36" t="s">
        <v>73</v>
      </c>
      <c r="F191" s="36"/>
      <c r="G191" s="35">
        <v>1900</v>
      </c>
      <c r="H191" s="41">
        <v>1231.4100000000001</v>
      </c>
      <c r="I191" s="42" t="s">
        <v>197</v>
      </c>
      <c r="J191" s="44"/>
      <c r="K191" s="57" t="s">
        <v>317</v>
      </c>
      <c r="L191" s="36">
        <v>189</v>
      </c>
      <c r="M191" s="35" t="s">
        <v>125</v>
      </c>
      <c r="N191" s="35" t="s">
        <v>86</v>
      </c>
      <c r="O191" s="35" t="s">
        <v>127</v>
      </c>
      <c r="P191" s="35" t="s">
        <v>189</v>
      </c>
      <c r="Q191" s="35" t="s">
        <v>189</v>
      </c>
      <c r="R191" s="35" t="s">
        <v>189</v>
      </c>
      <c r="S191" s="35" t="s">
        <v>189</v>
      </c>
      <c r="T191" s="35" t="s">
        <v>94</v>
      </c>
      <c r="U191" s="35" t="s">
        <v>189</v>
      </c>
      <c r="V191" s="35">
        <v>477.25</v>
      </c>
      <c r="W191" s="35">
        <v>1</v>
      </c>
      <c r="X191" s="35" t="s">
        <v>190</v>
      </c>
      <c r="Y191" s="35" t="s">
        <v>73</v>
      </c>
      <c r="Z191" s="54"/>
    </row>
    <row r="192" spans="1:26" s="9" customFormat="1" x14ac:dyDescent="0.2">
      <c r="A192" s="2">
        <v>186</v>
      </c>
      <c r="B192" s="40" t="s">
        <v>131</v>
      </c>
      <c r="C192" s="36"/>
      <c r="D192" s="36" t="s">
        <v>80</v>
      </c>
      <c r="E192" s="36" t="s">
        <v>73</v>
      </c>
      <c r="F192" s="36"/>
      <c r="G192" s="35">
        <v>1900</v>
      </c>
      <c r="H192" s="41">
        <v>109651.95</v>
      </c>
      <c r="I192" s="42" t="s">
        <v>197</v>
      </c>
      <c r="J192" s="44"/>
      <c r="K192" s="57" t="s">
        <v>470</v>
      </c>
      <c r="L192" s="36">
        <v>190</v>
      </c>
      <c r="M192" s="35" t="s">
        <v>328</v>
      </c>
      <c r="N192" s="35" t="s">
        <v>86</v>
      </c>
      <c r="O192" s="35" t="s">
        <v>795</v>
      </c>
      <c r="P192" s="35" t="s">
        <v>189</v>
      </c>
      <c r="Q192" s="35" t="s">
        <v>189</v>
      </c>
      <c r="R192" s="35" t="s">
        <v>189</v>
      </c>
      <c r="S192" s="35" t="s">
        <v>189</v>
      </c>
      <c r="T192" s="35" t="s">
        <v>94</v>
      </c>
      <c r="U192" s="35" t="s">
        <v>189</v>
      </c>
      <c r="V192" s="35">
        <v>223.6</v>
      </c>
      <c r="W192" s="35">
        <v>2</v>
      </c>
      <c r="X192" s="35" t="s">
        <v>372</v>
      </c>
      <c r="Y192" s="35" t="s">
        <v>73</v>
      </c>
      <c r="Z192" s="54"/>
    </row>
    <row r="193" spans="1:26" s="9" customFormat="1" x14ac:dyDescent="0.2">
      <c r="A193" s="2">
        <v>187</v>
      </c>
      <c r="B193" s="40" t="s">
        <v>131</v>
      </c>
      <c r="C193" s="36"/>
      <c r="D193" s="36" t="s">
        <v>80</v>
      </c>
      <c r="E193" s="36" t="s">
        <v>73</v>
      </c>
      <c r="F193" s="36"/>
      <c r="G193" s="35">
        <v>1966</v>
      </c>
      <c r="H193" s="41">
        <v>5000</v>
      </c>
      <c r="I193" s="42" t="s">
        <v>197</v>
      </c>
      <c r="J193" s="44"/>
      <c r="K193" s="57" t="s">
        <v>318</v>
      </c>
      <c r="L193" s="36">
        <v>191</v>
      </c>
      <c r="M193" s="35" t="s">
        <v>125</v>
      </c>
      <c r="N193" s="35" t="s">
        <v>86</v>
      </c>
      <c r="O193" s="35" t="s">
        <v>800</v>
      </c>
      <c r="P193" s="35" t="s">
        <v>189</v>
      </c>
      <c r="Q193" s="35" t="s">
        <v>189</v>
      </c>
      <c r="R193" s="35" t="s">
        <v>189</v>
      </c>
      <c r="S193" s="35" t="s">
        <v>189</v>
      </c>
      <c r="T193" s="35" t="s">
        <v>94</v>
      </c>
      <c r="U193" s="35" t="s">
        <v>189</v>
      </c>
      <c r="V193" s="35"/>
      <c r="W193" s="35"/>
      <c r="X193" s="35"/>
      <c r="Y193" s="35" t="s">
        <v>73</v>
      </c>
      <c r="Z193" s="54"/>
    </row>
    <row r="194" spans="1:26" s="9" customFormat="1" x14ac:dyDescent="0.2">
      <c r="A194" s="2">
        <v>188</v>
      </c>
      <c r="B194" s="40" t="s">
        <v>131</v>
      </c>
      <c r="C194" s="36"/>
      <c r="D194" s="36" t="s">
        <v>80</v>
      </c>
      <c r="E194" s="36" t="s">
        <v>73</v>
      </c>
      <c r="F194" s="36"/>
      <c r="G194" s="35">
        <v>1900</v>
      </c>
      <c r="H194" s="41">
        <v>55092.57</v>
      </c>
      <c r="I194" s="42" t="s">
        <v>197</v>
      </c>
      <c r="J194" s="44"/>
      <c r="K194" s="57" t="s">
        <v>319</v>
      </c>
      <c r="L194" s="36">
        <v>192</v>
      </c>
      <c r="M194" s="35" t="s">
        <v>125</v>
      </c>
      <c r="N194" s="35" t="s">
        <v>86</v>
      </c>
      <c r="O194" s="35" t="s">
        <v>800</v>
      </c>
      <c r="P194" s="35" t="s">
        <v>189</v>
      </c>
      <c r="Q194" s="35" t="s">
        <v>189</v>
      </c>
      <c r="R194" s="35" t="s">
        <v>189</v>
      </c>
      <c r="S194" s="35" t="s">
        <v>189</v>
      </c>
      <c r="T194" s="35" t="s">
        <v>94</v>
      </c>
      <c r="U194" s="35" t="s">
        <v>189</v>
      </c>
      <c r="V194" s="35">
        <v>397.39</v>
      </c>
      <c r="W194" s="35">
        <v>1</v>
      </c>
      <c r="X194" s="35" t="s">
        <v>190</v>
      </c>
      <c r="Y194" s="35" t="s">
        <v>73</v>
      </c>
      <c r="Z194" s="54"/>
    </row>
    <row r="195" spans="1:26" s="9" customFormat="1" ht="25.5" x14ac:dyDescent="0.2">
      <c r="A195" s="2">
        <v>189</v>
      </c>
      <c r="B195" s="40" t="s">
        <v>131</v>
      </c>
      <c r="C195" s="36"/>
      <c r="D195" s="36" t="s">
        <v>80</v>
      </c>
      <c r="E195" s="36" t="s">
        <v>73</v>
      </c>
      <c r="F195" s="36"/>
      <c r="G195" s="35">
        <v>1890</v>
      </c>
      <c r="H195" s="41">
        <v>77095.5</v>
      </c>
      <c r="I195" s="42" t="s">
        <v>197</v>
      </c>
      <c r="J195" s="44"/>
      <c r="K195" s="57" t="s">
        <v>320</v>
      </c>
      <c r="L195" s="36">
        <v>193</v>
      </c>
      <c r="M195" s="35" t="s">
        <v>125</v>
      </c>
      <c r="N195" s="35" t="s">
        <v>86</v>
      </c>
      <c r="O195" s="35" t="s">
        <v>354</v>
      </c>
      <c r="P195" s="35" t="s">
        <v>189</v>
      </c>
      <c r="Q195" s="35" t="s">
        <v>189</v>
      </c>
      <c r="R195" s="35" t="s">
        <v>189</v>
      </c>
      <c r="S195" s="35" t="s">
        <v>189</v>
      </c>
      <c r="T195" s="35" t="s">
        <v>189</v>
      </c>
      <c r="U195" s="35" t="s">
        <v>189</v>
      </c>
      <c r="V195" s="35">
        <v>70</v>
      </c>
      <c r="W195" s="35">
        <v>2</v>
      </c>
      <c r="X195" s="35" t="s">
        <v>190</v>
      </c>
      <c r="Y195" s="35" t="s">
        <v>73</v>
      </c>
      <c r="Z195" s="54"/>
    </row>
    <row r="196" spans="1:26" s="9" customFormat="1" ht="25.5" x14ac:dyDescent="0.2">
      <c r="A196" s="2">
        <v>190</v>
      </c>
      <c r="B196" s="40" t="s">
        <v>131</v>
      </c>
      <c r="C196" s="36"/>
      <c r="D196" s="36" t="s">
        <v>80</v>
      </c>
      <c r="E196" s="36" t="s">
        <v>73</v>
      </c>
      <c r="F196" s="36"/>
      <c r="G196" s="35" t="s">
        <v>321</v>
      </c>
      <c r="H196" s="41">
        <v>762232.19</v>
      </c>
      <c r="I196" s="42" t="s">
        <v>197</v>
      </c>
      <c r="J196" s="44"/>
      <c r="K196" s="57" t="s">
        <v>322</v>
      </c>
      <c r="L196" s="36">
        <v>194</v>
      </c>
      <c r="M196" s="35" t="s">
        <v>329</v>
      </c>
      <c r="N196" s="35" t="s">
        <v>330</v>
      </c>
      <c r="O196" s="35" t="s">
        <v>802</v>
      </c>
      <c r="P196" s="35" t="s">
        <v>189</v>
      </c>
      <c r="Q196" s="35" t="s">
        <v>189</v>
      </c>
      <c r="R196" s="35" t="s">
        <v>189</v>
      </c>
      <c r="S196" s="35" t="s">
        <v>189</v>
      </c>
      <c r="T196" s="35" t="s">
        <v>189</v>
      </c>
      <c r="U196" s="35" t="s">
        <v>189</v>
      </c>
      <c r="V196" s="35">
        <v>1743.33</v>
      </c>
      <c r="W196" s="35">
        <v>4</v>
      </c>
      <c r="X196" s="35" t="s">
        <v>474</v>
      </c>
      <c r="Y196" s="35" t="s">
        <v>73</v>
      </c>
      <c r="Z196" s="54"/>
    </row>
    <row r="197" spans="1:26" s="9" customFormat="1" ht="25.5" x14ac:dyDescent="0.2">
      <c r="A197" s="2">
        <v>191</v>
      </c>
      <c r="B197" s="40" t="s">
        <v>131</v>
      </c>
      <c r="C197" s="36"/>
      <c r="D197" s="36" t="s">
        <v>80</v>
      </c>
      <c r="E197" s="36" t="s">
        <v>73</v>
      </c>
      <c r="F197" s="36"/>
      <c r="G197" s="35">
        <v>1961</v>
      </c>
      <c r="H197" s="41">
        <v>105389</v>
      </c>
      <c r="I197" s="42" t="s">
        <v>197</v>
      </c>
      <c r="J197" s="44"/>
      <c r="K197" s="57" t="s">
        <v>791</v>
      </c>
      <c r="L197" s="36">
        <v>195</v>
      </c>
      <c r="M197" s="35" t="s">
        <v>142</v>
      </c>
      <c r="N197" s="35" t="s">
        <v>331</v>
      </c>
      <c r="O197" s="35" t="s">
        <v>802</v>
      </c>
      <c r="P197" s="35" t="s">
        <v>189</v>
      </c>
      <c r="Q197" s="35" t="s">
        <v>189</v>
      </c>
      <c r="R197" s="35" t="s">
        <v>189</v>
      </c>
      <c r="S197" s="35" t="s">
        <v>189</v>
      </c>
      <c r="T197" s="35" t="s">
        <v>189</v>
      </c>
      <c r="U197" s="35" t="s">
        <v>189</v>
      </c>
      <c r="V197" s="35">
        <v>52</v>
      </c>
      <c r="W197" s="35">
        <v>1</v>
      </c>
      <c r="X197" s="35" t="s">
        <v>190</v>
      </c>
      <c r="Y197" s="35" t="s">
        <v>73</v>
      </c>
      <c r="Z197" s="54"/>
    </row>
    <row r="198" spans="1:26" s="9" customFormat="1" x14ac:dyDescent="0.2">
      <c r="A198" s="2">
        <v>192</v>
      </c>
      <c r="B198" s="40" t="s">
        <v>131</v>
      </c>
      <c r="C198" s="36"/>
      <c r="D198" s="36" t="s">
        <v>80</v>
      </c>
      <c r="E198" s="36" t="s">
        <v>73</v>
      </c>
      <c r="F198" s="36"/>
      <c r="G198" s="35" t="s">
        <v>321</v>
      </c>
      <c r="H198" s="41">
        <v>22500</v>
      </c>
      <c r="I198" s="42" t="s">
        <v>197</v>
      </c>
      <c r="J198" s="44"/>
      <c r="K198" s="57" t="s">
        <v>323</v>
      </c>
      <c r="L198" s="36">
        <v>196</v>
      </c>
      <c r="M198" s="35" t="s">
        <v>125</v>
      </c>
      <c r="N198" s="35" t="s">
        <v>332</v>
      </c>
      <c r="O198" s="35" t="s">
        <v>802</v>
      </c>
      <c r="P198" s="35" t="s">
        <v>91</v>
      </c>
      <c r="Q198" s="35" t="s">
        <v>91</v>
      </c>
      <c r="R198" s="35" t="s">
        <v>91</v>
      </c>
      <c r="S198" s="35" t="s">
        <v>91</v>
      </c>
      <c r="T198" s="35" t="s">
        <v>94</v>
      </c>
      <c r="U198" s="35" t="s">
        <v>91</v>
      </c>
      <c r="V198" s="35">
        <v>332.04</v>
      </c>
      <c r="W198" s="35">
        <v>1</v>
      </c>
      <c r="X198" s="35" t="s">
        <v>190</v>
      </c>
      <c r="Y198" s="35" t="s">
        <v>73</v>
      </c>
      <c r="Z198" s="54"/>
    </row>
    <row r="199" spans="1:26" s="9" customFormat="1" ht="25.5" x14ac:dyDescent="0.2">
      <c r="A199" s="2">
        <v>193</v>
      </c>
      <c r="B199" s="40" t="s">
        <v>131</v>
      </c>
      <c r="C199" s="36"/>
      <c r="D199" s="36" t="s">
        <v>80</v>
      </c>
      <c r="E199" s="36" t="s">
        <v>73</v>
      </c>
      <c r="F199" s="36"/>
      <c r="G199" s="35">
        <v>1885</v>
      </c>
      <c r="H199" s="41">
        <v>75000</v>
      </c>
      <c r="I199" s="42" t="s">
        <v>197</v>
      </c>
      <c r="J199" s="44"/>
      <c r="K199" s="57" t="s">
        <v>792</v>
      </c>
      <c r="L199" s="36">
        <v>197</v>
      </c>
      <c r="M199" s="35" t="s">
        <v>125</v>
      </c>
      <c r="N199" s="35" t="s">
        <v>86</v>
      </c>
      <c r="O199" s="35" t="s">
        <v>127</v>
      </c>
      <c r="P199" s="35" t="s">
        <v>189</v>
      </c>
      <c r="Q199" s="35" t="s">
        <v>189</v>
      </c>
      <c r="R199" s="35" t="s">
        <v>189</v>
      </c>
      <c r="S199" s="35" t="s">
        <v>189</v>
      </c>
      <c r="T199" s="35" t="s">
        <v>189</v>
      </c>
      <c r="U199" s="35" t="s">
        <v>189</v>
      </c>
      <c r="V199" s="35">
        <v>181.61</v>
      </c>
      <c r="W199" s="35">
        <v>2</v>
      </c>
      <c r="X199" s="35" t="s">
        <v>190</v>
      </c>
      <c r="Y199" s="35" t="s">
        <v>73</v>
      </c>
      <c r="Z199" s="54"/>
    </row>
    <row r="200" spans="1:26" s="9" customFormat="1" ht="38.25" x14ac:dyDescent="0.2">
      <c r="A200" s="2">
        <v>194</v>
      </c>
      <c r="B200" s="40" t="s">
        <v>452</v>
      </c>
      <c r="C200" s="36"/>
      <c r="D200" s="36" t="s">
        <v>80</v>
      </c>
      <c r="E200" s="36" t="s">
        <v>73</v>
      </c>
      <c r="F200" s="36"/>
      <c r="G200" s="35">
        <v>2012</v>
      </c>
      <c r="H200" s="41">
        <v>1059260.99</v>
      </c>
      <c r="I200" s="42" t="s">
        <v>197</v>
      </c>
      <c r="J200" s="44"/>
      <c r="K200" s="57" t="s">
        <v>471</v>
      </c>
      <c r="L200" s="36">
        <v>198</v>
      </c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54"/>
    </row>
    <row r="201" spans="1:26" s="9" customFormat="1" x14ac:dyDescent="0.2">
      <c r="A201" s="2">
        <v>195</v>
      </c>
      <c r="B201" s="40" t="s">
        <v>78</v>
      </c>
      <c r="C201" s="36" t="s">
        <v>324</v>
      </c>
      <c r="D201" s="36" t="s">
        <v>80</v>
      </c>
      <c r="E201" s="36" t="s">
        <v>73</v>
      </c>
      <c r="F201" s="36"/>
      <c r="G201" s="35">
        <v>1910</v>
      </c>
      <c r="H201" s="70">
        <v>2968.85</v>
      </c>
      <c r="I201" s="42" t="s">
        <v>197</v>
      </c>
      <c r="J201" s="44"/>
      <c r="K201" s="57" t="s">
        <v>304</v>
      </c>
      <c r="L201" s="36">
        <v>199</v>
      </c>
      <c r="M201" s="35" t="s">
        <v>125</v>
      </c>
      <c r="N201" s="35" t="s">
        <v>86</v>
      </c>
      <c r="O201" s="35" t="s">
        <v>800</v>
      </c>
      <c r="P201" s="35" t="s">
        <v>189</v>
      </c>
      <c r="Q201" s="35" t="s">
        <v>94</v>
      </c>
      <c r="R201" s="35" t="s">
        <v>94</v>
      </c>
      <c r="S201" s="35" t="s">
        <v>189</v>
      </c>
      <c r="T201" s="35" t="s">
        <v>94</v>
      </c>
      <c r="U201" s="35" t="s">
        <v>94</v>
      </c>
      <c r="V201" s="35">
        <v>52</v>
      </c>
      <c r="W201" s="35">
        <v>1</v>
      </c>
      <c r="X201" s="35" t="s">
        <v>190</v>
      </c>
      <c r="Y201" s="35" t="s">
        <v>73</v>
      </c>
      <c r="Z201" s="54"/>
    </row>
    <row r="202" spans="1:26" s="9" customFormat="1" x14ac:dyDescent="0.2">
      <c r="A202" s="2">
        <v>196</v>
      </c>
      <c r="B202" s="40" t="s">
        <v>783</v>
      </c>
      <c r="C202" s="36"/>
      <c r="D202" s="36" t="s">
        <v>80</v>
      </c>
      <c r="E202" s="36" t="s">
        <v>73</v>
      </c>
      <c r="F202" s="36"/>
      <c r="G202" s="35"/>
      <c r="H202" s="70">
        <v>81947.3</v>
      </c>
      <c r="I202" s="42" t="s">
        <v>197</v>
      </c>
      <c r="J202" s="44"/>
      <c r="K202" s="57" t="s">
        <v>793</v>
      </c>
      <c r="L202" s="36">
        <v>200</v>
      </c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54"/>
    </row>
    <row r="203" spans="1:26" s="9" customFormat="1" x14ac:dyDescent="0.2">
      <c r="A203" s="2">
        <v>197</v>
      </c>
      <c r="B203" s="40" t="s">
        <v>784</v>
      </c>
      <c r="C203" s="36"/>
      <c r="D203" s="36" t="s">
        <v>80</v>
      </c>
      <c r="E203" s="36" t="s">
        <v>73</v>
      </c>
      <c r="F203" s="36"/>
      <c r="G203" s="35"/>
      <c r="H203" s="70">
        <v>83149.740000000005</v>
      </c>
      <c r="I203" s="42" t="s">
        <v>197</v>
      </c>
      <c r="J203" s="44"/>
      <c r="K203" s="57" t="s">
        <v>203</v>
      </c>
      <c r="L203" s="36">
        <v>201</v>
      </c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54"/>
    </row>
    <row r="204" spans="1:26" s="9" customFormat="1" x14ac:dyDescent="0.2">
      <c r="A204" s="2">
        <v>198</v>
      </c>
      <c r="B204" s="40" t="s">
        <v>783</v>
      </c>
      <c r="C204" s="36"/>
      <c r="D204" s="36" t="s">
        <v>80</v>
      </c>
      <c r="E204" s="36" t="s">
        <v>73</v>
      </c>
      <c r="F204" s="36"/>
      <c r="G204" s="35">
        <v>2015</v>
      </c>
      <c r="H204" s="70">
        <v>455991.49</v>
      </c>
      <c r="I204" s="42" t="s">
        <v>197</v>
      </c>
      <c r="J204" s="44"/>
      <c r="K204" s="57" t="s">
        <v>472</v>
      </c>
      <c r="L204" s="36">
        <v>202</v>
      </c>
      <c r="M204" s="35" t="s">
        <v>334</v>
      </c>
      <c r="N204" s="35"/>
      <c r="O204" s="35" t="s">
        <v>335</v>
      </c>
      <c r="P204" s="35" t="s">
        <v>145</v>
      </c>
      <c r="Q204" s="35" t="s">
        <v>145</v>
      </c>
      <c r="R204" s="35" t="s">
        <v>145</v>
      </c>
      <c r="S204" s="35" t="s">
        <v>145</v>
      </c>
      <c r="T204" s="35" t="s">
        <v>94</v>
      </c>
      <c r="U204" s="35" t="s">
        <v>145</v>
      </c>
      <c r="V204" s="35">
        <v>184.2</v>
      </c>
      <c r="W204" s="35">
        <v>1</v>
      </c>
      <c r="X204" s="35" t="s">
        <v>73</v>
      </c>
      <c r="Y204" s="35" t="s">
        <v>73</v>
      </c>
      <c r="Z204" s="54"/>
    </row>
    <row r="205" spans="1:26" s="4" customFormat="1" ht="14.25" customHeight="1" x14ac:dyDescent="0.2">
      <c r="A205" s="204" t="s">
        <v>0</v>
      </c>
      <c r="B205" s="205" t="s">
        <v>0</v>
      </c>
      <c r="C205" s="205"/>
      <c r="D205" s="205"/>
      <c r="E205" s="205"/>
      <c r="F205" s="205"/>
      <c r="G205" s="206"/>
      <c r="H205" s="63">
        <f>SUM(H7:H204)</f>
        <v>15352039.01</v>
      </c>
      <c r="I205" s="1"/>
      <c r="J205" s="1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55"/>
    </row>
    <row r="206" spans="1:26" ht="12.75" customHeight="1" x14ac:dyDescent="0.2">
      <c r="A206" s="199" t="s">
        <v>76</v>
      </c>
      <c r="B206" s="199"/>
      <c r="C206" s="199"/>
      <c r="D206" s="199"/>
      <c r="E206" s="199"/>
      <c r="F206" s="199"/>
      <c r="G206" s="199"/>
      <c r="H206" s="199"/>
      <c r="I206" s="200"/>
      <c r="J206" s="200"/>
      <c r="K206" s="200"/>
      <c r="L206" s="213" t="s">
        <v>76</v>
      </c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</row>
    <row r="207" spans="1:26" s="9" customFormat="1" ht="30" customHeight="1" x14ac:dyDescent="0.2">
      <c r="A207" s="2">
        <v>1</v>
      </c>
      <c r="B207" s="179" t="s">
        <v>77</v>
      </c>
      <c r="C207" s="2"/>
      <c r="D207" s="180" t="s">
        <v>80</v>
      </c>
      <c r="E207" s="181" t="s">
        <v>73</v>
      </c>
      <c r="F207" s="180" t="s">
        <v>80</v>
      </c>
      <c r="G207" s="182">
        <v>1900</v>
      </c>
      <c r="H207" s="170">
        <v>114871.1</v>
      </c>
      <c r="I207" s="2" t="s">
        <v>197</v>
      </c>
      <c r="J207" s="2" t="s">
        <v>81</v>
      </c>
      <c r="K207" s="2" t="s">
        <v>82</v>
      </c>
      <c r="L207" s="2">
        <v>1</v>
      </c>
      <c r="M207" s="2" t="s">
        <v>83</v>
      </c>
      <c r="N207" s="2" t="s">
        <v>85</v>
      </c>
      <c r="O207" s="2" t="s">
        <v>88</v>
      </c>
      <c r="P207" s="2" t="s">
        <v>91</v>
      </c>
      <c r="Q207" s="2" t="s">
        <v>93</v>
      </c>
      <c r="R207" s="2" t="s">
        <v>93</v>
      </c>
      <c r="S207" s="2" t="s">
        <v>92</v>
      </c>
      <c r="T207" s="2" t="s">
        <v>94</v>
      </c>
      <c r="U207" s="2" t="s">
        <v>93</v>
      </c>
      <c r="V207" s="2">
        <v>182.35</v>
      </c>
      <c r="W207" s="2">
        <v>3</v>
      </c>
      <c r="X207" s="75" t="s">
        <v>73</v>
      </c>
      <c r="Y207" s="75" t="s">
        <v>73</v>
      </c>
      <c r="Z207" s="54"/>
    </row>
    <row r="208" spans="1:26" s="9" customFormat="1" ht="24.75" customHeight="1" x14ac:dyDescent="0.2">
      <c r="A208" s="2">
        <v>2</v>
      </c>
      <c r="B208" s="179" t="s">
        <v>78</v>
      </c>
      <c r="C208" s="2"/>
      <c r="D208" s="180" t="s">
        <v>80</v>
      </c>
      <c r="E208" s="181" t="s">
        <v>73</v>
      </c>
      <c r="F208" s="180" t="s">
        <v>73</v>
      </c>
      <c r="G208" s="182">
        <v>1900</v>
      </c>
      <c r="H208" s="170">
        <v>14818</v>
      </c>
      <c r="I208" s="2" t="s">
        <v>197</v>
      </c>
      <c r="J208" s="2" t="s">
        <v>81</v>
      </c>
      <c r="K208" s="2" t="s">
        <v>82</v>
      </c>
      <c r="L208" s="2">
        <v>2</v>
      </c>
      <c r="M208" s="2" t="s">
        <v>83</v>
      </c>
      <c r="N208" s="2" t="s">
        <v>86</v>
      </c>
      <c r="O208" s="2" t="s">
        <v>89</v>
      </c>
      <c r="P208" s="2" t="s">
        <v>92</v>
      </c>
      <c r="Q208" s="2" t="s">
        <v>92</v>
      </c>
      <c r="R208" s="2" t="s">
        <v>94</v>
      </c>
      <c r="S208" s="2" t="s">
        <v>92</v>
      </c>
      <c r="T208" s="2" t="s">
        <v>94</v>
      </c>
      <c r="U208" s="2" t="s">
        <v>94</v>
      </c>
      <c r="V208" s="2">
        <v>40</v>
      </c>
      <c r="W208" s="75">
        <v>0</v>
      </c>
      <c r="X208" s="75" t="s">
        <v>73</v>
      </c>
      <c r="Y208" s="75" t="s">
        <v>73</v>
      </c>
      <c r="Z208" s="54"/>
    </row>
    <row r="209" spans="1:26" s="9" customFormat="1" ht="38.25" x14ac:dyDescent="0.2">
      <c r="A209" s="2">
        <v>3</v>
      </c>
      <c r="B209" s="179" t="s">
        <v>79</v>
      </c>
      <c r="C209" s="2"/>
      <c r="D209" s="180" t="s">
        <v>80</v>
      </c>
      <c r="E209" s="181" t="s">
        <v>73</v>
      </c>
      <c r="F209" s="180" t="s">
        <v>73</v>
      </c>
      <c r="G209" s="182">
        <v>1998</v>
      </c>
      <c r="H209" s="170">
        <v>197988.01</v>
      </c>
      <c r="I209" s="2" t="s">
        <v>197</v>
      </c>
      <c r="J209" s="2" t="s">
        <v>81</v>
      </c>
      <c r="K209" s="2" t="s">
        <v>82</v>
      </c>
      <c r="L209" s="2">
        <v>3</v>
      </c>
      <c r="M209" s="2" t="s">
        <v>84</v>
      </c>
      <c r="N209" s="2" t="s">
        <v>87</v>
      </c>
      <c r="O209" s="2" t="s">
        <v>90</v>
      </c>
      <c r="P209" s="2" t="s">
        <v>91</v>
      </c>
      <c r="Q209" s="2" t="s">
        <v>93</v>
      </c>
      <c r="R209" s="2" t="s">
        <v>93</v>
      </c>
      <c r="S209" s="2" t="s">
        <v>95</v>
      </c>
      <c r="T209" s="2" t="s">
        <v>94</v>
      </c>
      <c r="U209" s="2" t="s">
        <v>93</v>
      </c>
      <c r="V209" s="2">
        <v>646.42999999999995</v>
      </c>
      <c r="W209" s="2">
        <v>3</v>
      </c>
      <c r="X209" s="2" t="s">
        <v>97</v>
      </c>
      <c r="Y209" s="75" t="s">
        <v>73</v>
      </c>
      <c r="Z209" s="54"/>
    </row>
    <row r="210" spans="1:26" s="4" customFormat="1" ht="14.25" customHeight="1" x14ac:dyDescent="0.2">
      <c r="A210" s="204" t="s">
        <v>0</v>
      </c>
      <c r="B210" s="205" t="s">
        <v>0</v>
      </c>
      <c r="C210" s="205"/>
      <c r="D210" s="205"/>
      <c r="E210" s="205"/>
      <c r="F210" s="205"/>
      <c r="G210" s="206"/>
      <c r="H210" s="17">
        <f>SUM(H207:H209)</f>
        <v>327677.11</v>
      </c>
      <c r="I210" s="1"/>
      <c r="J210" s="1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55"/>
    </row>
    <row r="211" spans="1:26" ht="12.75" customHeight="1" x14ac:dyDescent="0.2">
      <c r="A211" s="199" t="s">
        <v>103</v>
      </c>
      <c r="B211" s="199"/>
      <c r="C211" s="199"/>
      <c r="D211" s="199"/>
      <c r="E211" s="199"/>
      <c r="F211" s="199"/>
      <c r="G211" s="199"/>
      <c r="H211" s="199"/>
      <c r="I211" s="200"/>
      <c r="J211" s="200"/>
      <c r="K211" s="200"/>
      <c r="L211" s="213" t="s">
        <v>103</v>
      </c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</row>
    <row r="212" spans="1:26" s="4" customFormat="1" ht="133.5" customHeight="1" x14ac:dyDescent="0.2">
      <c r="A212" s="2">
        <v>1</v>
      </c>
      <c r="B212" s="1" t="s">
        <v>106</v>
      </c>
      <c r="C212" s="2" t="s">
        <v>104</v>
      </c>
      <c r="D212" s="2" t="s">
        <v>80</v>
      </c>
      <c r="E212" s="2" t="s">
        <v>73</v>
      </c>
      <c r="F212" s="2" t="s">
        <v>80</v>
      </c>
      <c r="G212" s="75" t="s">
        <v>431</v>
      </c>
      <c r="H212" s="170">
        <v>1359000</v>
      </c>
      <c r="I212" s="2" t="s">
        <v>197</v>
      </c>
      <c r="J212" s="183" t="s">
        <v>108</v>
      </c>
      <c r="K212" s="2" t="s">
        <v>109</v>
      </c>
      <c r="L212" s="2">
        <v>1</v>
      </c>
      <c r="M212" s="2" t="s">
        <v>112</v>
      </c>
      <c r="N212" s="2" t="s">
        <v>113</v>
      </c>
      <c r="O212" s="2" t="s">
        <v>114</v>
      </c>
      <c r="P212" s="2" t="s">
        <v>93</v>
      </c>
      <c r="Q212" s="2" t="s">
        <v>93</v>
      </c>
      <c r="R212" s="2" t="s">
        <v>93</v>
      </c>
      <c r="S212" s="2" t="s">
        <v>93</v>
      </c>
      <c r="T212" s="2" t="s">
        <v>93</v>
      </c>
      <c r="U212" s="2" t="s">
        <v>93</v>
      </c>
      <c r="V212" s="2">
        <v>340</v>
      </c>
      <c r="W212" s="2">
        <v>2</v>
      </c>
      <c r="X212" s="2" t="s">
        <v>116</v>
      </c>
      <c r="Y212" s="2" t="s">
        <v>73</v>
      </c>
      <c r="Z212" s="55"/>
    </row>
    <row r="213" spans="1:26" s="4" customFormat="1" ht="31.5" customHeight="1" x14ac:dyDescent="0.2">
      <c r="A213" s="2">
        <v>2</v>
      </c>
      <c r="B213" s="1" t="s">
        <v>78</v>
      </c>
      <c r="C213" s="2"/>
      <c r="D213" s="2" t="s">
        <v>80</v>
      </c>
      <c r="E213" s="2" t="s">
        <v>73</v>
      </c>
      <c r="F213" s="2"/>
      <c r="G213" s="2">
        <v>1906</v>
      </c>
      <c r="H213" s="170">
        <v>23360.22</v>
      </c>
      <c r="I213" s="2" t="s">
        <v>197</v>
      </c>
      <c r="J213" s="2"/>
      <c r="K213" s="2" t="s">
        <v>109</v>
      </c>
      <c r="L213" s="2">
        <v>2</v>
      </c>
      <c r="M213" s="2" t="s">
        <v>112</v>
      </c>
      <c r="N213" s="2"/>
      <c r="O213" s="2"/>
      <c r="P213" s="2" t="s">
        <v>93</v>
      </c>
      <c r="Q213" s="2" t="s">
        <v>93</v>
      </c>
      <c r="R213" s="2" t="s">
        <v>93</v>
      </c>
      <c r="S213" s="2" t="s">
        <v>93</v>
      </c>
      <c r="T213" s="2" t="s">
        <v>93</v>
      </c>
      <c r="U213" s="2" t="s">
        <v>93</v>
      </c>
      <c r="V213" s="2"/>
      <c r="W213" s="2">
        <v>1</v>
      </c>
      <c r="X213" s="2" t="s">
        <v>73</v>
      </c>
      <c r="Y213" s="2" t="s">
        <v>73</v>
      </c>
      <c r="Z213" s="55"/>
    </row>
    <row r="214" spans="1:26" s="4" customFormat="1" ht="35.25" customHeight="1" x14ac:dyDescent="0.2">
      <c r="A214" s="2">
        <v>3</v>
      </c>
      <c r="B214" s="1" t="s">
        <v>107</v>
      </c>
      <c r="C214" s="2" t="s">
        <v>104</v>
      </c>
      <c r="D214" s="2" t="s">
        <v>80</v>
      </c>
      <c r="E214" s="2" t="s">
        <v>73</v>
      </c>
      <c r="F214" s="2" t="s">
        <v>73</v>
      </c>
      <c r="G214" s="75" t="s">
        <v>432</v>
      </c>
      <c r="H214" s="170">
        <v>145631.22</v>
      </c>
      <c r="I214" s="2" t="s">
        <v>197</v>
      </c>
      <c r="J214" s="2"/>
      <c r="K214" s="2" t="s">
        <v>109</v>
      </c>
      <c r="L214" s="2">
        <v>3</v>
      </c>
      <c r="M214" s="2" t="s">
        <v>112</v>
      </c>
      <c r="N214" s="2"/>
      <c r="O214" s="2"/>
      <c r="P214" s="2" t="s">
        <v>93</v>
      </c>
      <c r="Q214" s="2" t="s">
        <v>93</v>
      </c>
      <c r="R214" s="2" t="s">
        <v>93</v>
      </c>
      <c r="S214" s="2" t="s">
        <v>93</v>
      </c>
      <c r="T214" s="2" t="s">
        <v>93</v>
      </c>
      <c r="U214" s="2" t="s">
        <v>93</v>
      </c>
      <c r="V214" s="2"/>
      <c r="W214" s="2">
        <v>2</v>
      </c>
      <c r="X214" s="2" t="s">
        <v>73</v>
      </c>
      <c r="Y214" s="2" t="s">
        <v>73</v>
      </c>
      <c r="Z214" s="55"/>
    </row>
    <row r="215" spans="1:26" s="4" customFormat="1" ht="36" customHeight="1" x14ac:dyDescent="0.2">
      <c r="A215" s="2">
        <v>4</v>
      </c>
      <c r="B215" s="1" t="s">
        <v>106</v>
      </c>
      <c r="C215" s="2" t="s">
        <v>105</v>
      </c>
      <c r="D215" s="2" t="s">
        <v>80</v>
      </c>
      <c r="E215" s="2" t="s">
        <v>73</v>
      </c>
      <c r="F215" s="2"/>
      <c r="G215" s="75" t="s">
        <v>433</v>
      </c>
      <c r="H215" s="170">
        <v>376000</v>
      </c>
      <c r="I215" s="2" t="s">
        <v>197</v>
      </c>
      <c r="J215" s="2" t="s">
        <v>110</v>
      </c>
      <c r="K215" s="2" t="s">
        <v>111</v>
      </c>
      <c r="L215" s="2">
        <v>4</v>
      </c>
      <c r="M215" s="2" t="s">
        <v>112</v>
      </c>
      <c r="N215" s="2"/>
      <c r="O215" s="2" t="s">
        <v>115</v>
      </c>
      <c r="P215" s="2" t="s">
        <v>93</v>
      </c>
      <c r="Q215" s="2" t="s">
        <v>93</v>
      </c>
      <c r="R215" s="2" t="s">
        <v>93</v>
      </c>
      <c r="S215" s="2" t="s">
        <v>93</v>
      </c>
      <c r="T215" s="2" t="s">
        <v>93</v>
      </c>
      <c r="U215" s="2" t="s">
        <v>93</v>
      </c>
      <c r="V215" s="2">
        <v>269.07</v>
      </c>
      <c r="W215" s="2">
        <v>2</v>
      </c>
      <c r="X215" s="2" t="s">
        <v>116</v>
      </c>
      <c r="Y215" s="2" t="s">
        <v>73</v>
      </c>
      <c r="Z215" s="55"/>
    </row>
    <row r="216" spans="1:26" s="4" customFormat="1" ht="12.75" customHeight="1" x14ac:dyDescent="0.2">
      <c r="A216" s="204" t="s">
        <v>0</v>
      </c>
      <c r="B216" s="205"/>
      <c r="C216" s="205"/>
      <c r="D216" s="205"/>
      <c r="E216" s="205"/>
      <c r="F216" s="205"/>
      <c r="G216" s="206"/>
      <c r="H216" s="62">
        <f>SUM(H212:H215)</f>
        <v>1903991.44</v>
      </c>
      <c r="I216" s="1"/>
      <c r="J216" s="1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55"/>
    </row>
    <row r="217" spans="1:26" ht="12.75" customHeight="1" x14ac:dyDescent="0.2">
      <c r="A217" s="199" t="s">
        <v>118</v>
      </c>
      <c r="B217" s="199"/>
      <c r="C217" s="199"/>
      <c r="D217" s="199"/>
      <c r="E217" s="199"/>
      <c r="F217" s="199"/>
      <c r="G217" s="199"/>
      <c r="H217" s="199"/>
      <c r="I217" s="200"/>
      <c r="J217" s="200"/>
      <c r="K217" s="200"/>
      <c r="L217" s="213" t="s">
        <v>118</v>
      </c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</row>
    <row r="218" spans="1:26" s="4" customFormat="1" ht="60" customHeight="1" x14ac:dyDescent="0.2">
      <c r="A218" s="2">
        <v>1</v>
      </c>
      <c r="B218" s="174" t="s">
        <v>119</v>
      </c>
      <c r="C218" s="175" t="s">
        <v>104</v>
      </c>
      <c r="D218" s="175" t="s">
        <v>80</v>
      </c>
      <c r="E218" s="175" t="s">
        <v>73</v>
      </c>
      <c r="F218" s="175" t="s">
        <v>73</v>
      </c>
      <c r="G218" s="175">
        <v>1956</v>
      </c>
      <c r="H218" s="184">
        <v>178196.2</v>
      </c>
      <c r="I218" s="185" t="s">
        <v>197</v>
      </c>
      <c r="J218" s="185" t="s">
        <v>122</v>
      </c>
      <c r="K218" s="175" t="s">
        <v>51</v>
      </c>
      <c r="L218" s="2">
        <v>1</v>
      </c>
      <c r="M218" s="175" t="s">
        <v>125</v>
      </c>
      <c r="N218" s="175" t="s">
        <v>126</v>
      </c>
      <c r="O218" s="175" t="s">
        <v>127</v>
      </c>
      <c r="P218" s="175" t="s">
        <v>93</v>
      </c>
      <c r="Q218" s="175" t="s">
        <v>93</v>
      </c>
      <c r="R218" s="175" t="s">
        <v>93</v>
      </c>
      <c r="S218" s="175" t="s">
        <v>129</v>
      </c>
      <c r="T218" s="175" t="s">
        <v>94</v>
      </c>
      <c r="U218" s="175" t="s">
        <v>93</v>
      </c>
      <c r="V218" s="2">
        <v>745</v>
      </c>
      <c r="W218" s="2">
        <v>2</v>
      </c>
      <c r="X218" s="2" t="s">
        <v>80</v>
      </c>
      <c r="Y218" s="2" t="s">
        <v>73</v>
      </c>
      <c r="Z218" s="55"/>
    </row>
    <row r="219" spans="1:26" s="4" customFormat="1" ht="35.25" customHeight="1" x14ac:dyDescent="0.2">
      <c r="A219" s="2">
        <v>2</v>
      </c>
      <c r="B219" s="1" t="s">
        <v>120</v>
      </c>
      <c r="C219" s="2" t="s">
        <v>121</v>
      </c>
      <c r="D219" s="2" t="s">
        <v>80</v>
      </c>
      <c r="E219" s="2" t="s">
        <v>73</v>
      </c>
      <c r="F219" s="2" t="s">
        <v>80</v>
      </c>
      <c r="G219" s="2">
        <v>1914</v>
      </c>
      <c r="H219" s="170">
        <v>50980.74</v>
      </c>
      <c r="I219" s="2" t="s">
        <v>197</v>
      </c>
      <c r="J219" s="2" t="s">
        <v>123</v>
      </c>
      <c r="K219" s="2" t="s">
        <v>124</v>
      </c>
      <c r="L219" s="2">
        <v>2</v>
      </c>
      <c r="M219" s="2" t="s">
        <v>125</v>
      </c>
      <c r="N219" s="2" t="s">
        <v>128</v>
      </c>
      <c r="O219" s="2" t="s">
        <v>127</v>
      </c>
      <c r="P219" s="2" t="s">
        <v>91</v>
      </c>
      <c r="Q219" s="2" t="s">
        <v>93</v>
      </c>
      <c r="R219" s="2" t="s">
        <v>93</v>
      </c>
      <c r="S219" s="2" t="s">
        <v>91</v>
      </c>
      <c r="T219" s="2" t="s">
        <v>94</v>
      </c>
      <c r="U219" s="2" t="s">
        <v>93</v>
      </c>
      <c r="V219" s="2">
        <v>425</v>
      </c>
      <c r="W219" s="2">
        <v>2</v>
      </c>
      <c r="X219" s="2" t="s">
        <v>80</v>
      </c>
      <c r="Y219" s="2" t="s">
        <v>73</v>
      </c>
      <c r="Z219" s="55"/>
    </row>
    <row r="220" spans="1:26" s="9" customFormat="1" ht="12.75" customHeight="1" x14ac:dyDescent="0.2">
      <c r="A220" s="204" t="s">
        <v>0</v>
      </c>
      <c r="B220" s="205"/>
      <c r="C220" s="205"/>
      <c r="D220" s="205"/>
      <c r="E220" s="205"/>
      <c r="F220" s="205"/>
      <c r="G220" s="206"/>
      <c r="H220" s="62">
        <f>SUM(H218:H219)</f>
        <v>229176.94</v>
      </c>
      <c r="I220" s="1"/>
      <c r="J220" s="1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54"/>
    </row>
    <row r="221" spans="1:26" ht="12.75" customHeight="1" x14ac:dyDescent="0.2">
      <c r="A221" s="199" t="s">
        <v>134</v>
      </c>
      <c r="B221" s="199"/>
      <c r="C221" s="199"/>
      <c r="D221" s="199"/>
      <c r="E221" s="199"/>
      <c r="F221" s="199"/>
      <c r="G221" s="199"/>
      <c r="H221" s="199"/>
      <c r="I221" s="200"/>
      <c r="J221" s="200"/>
      <c r="K221" s="200"/>
      <c r="L221" s="213" t="s">
        <v>134</v>
      </c>
      <c r="M221" s="214"/>
      <c r="N221" s="214"/>
      <c r="O221" s="214"/>
      <c r="P221" s="214"/>
      <c r="Q221" s="214"/>
      <c r="R221" s="214"/>
      <c r="S221" s="214"/>
      <c r="T221" s="214"/>
      <c r="U221" s="214"/>
      <c r="V221" s="214"/>
      <c r="W221" s="214"/>
      <c r="X221" s="214"/>
      <c r="Y221" s="214"/>
    </row>
    <row r="222" spans="1:26" s="163" customFormat="1" ht="101.25" customHeight="1" x14ac:dyDescent="0.2">
      <c r="A222" s="2">
        <v>1</v>
      </c>
      <c r="B222" s="179" t="s">
        <v>79</v>
      </c>
      <c r="C222" s="2"/>
      <c r="D222" s="2" t="s">
        <v>80</v>
      </c>
      <c r="E222" s="186"/>
      <c r="F222" s="186"/>
      <c r="G222" s="2">
        <v>1972</v>
      </c>
      <c r="H222" s="187">
        <v>1143000</v>
      </c>
      <c r="I222" s="2" t="s">
        <v>197</v>
      </c>
      <c r="J222" s="75" t="s">
        <v>713</v>
      </c>
      <c r="K222" s="2" t="s">
        <v>135</v>
      </c>
      <c r="L222" s="2">
        <v>1</v>
      </c>
      <c r="M222" s="2" t="s">
        <v>142</v>
      </c>
      <c r="N222" s="2" t="s">
        <v>370</v>
      </c>
      <c r="O222" s="2" t="s">
        <v>144</v>
      </c>
      <c r="P222" s="2" t="s">
        <v>93</v>
      </c>
      <c r="Q222" s="2" t="s">
        <v>93</v>
      </c>
      <c r="R222" s="2" t="s">
        <v>93</v>
      </c>
      <c r="S222" s="2" t="s">
        <v>91</v>
      </c>
      <c r="T222" s="2" t="s">
        <v>94</v>
      </c>
      <c r="U222" s="2" t="s">
        <v>93</v>
      </c>
      <c r="V222" s="2">
        <v>610</v>
      </c>
      <c r="W222" s="2">
        <v>2</v>
      </c>
      <c r="X222" s="2" t="s">
        <v>372</v>
      </c>
      <c r="Y222" s="2" t="s">
        <v>73</v>
      </c>
      <c r="Z222" s="188"/>
    </row>
    <row r="223" spans="1:26" s="163" customFormat="1" ht="40.5" customHeight="1" x14ac:dyDescent="0.2">
      <c r="A223" s="2">
        <v>2</v>
      </c>
      <c r="B223" s="179" t="s">
        <v>131</v>
      </c>
      <c r="C223" s="2"/>
      <c r="D223" s="2" t="s">
        <v>80</v>
      </c>
      <c r="E223" s="186"/>
      <c r="F223" s="186"/>
      <c r="G223" s="2">
        <v>1903</v>
      </c>
      <c r="H223" s="187">
        <v>30512.75</v>
      </c>
      <c r="I223" s="2" t="s">
        <v>197</v>
      </c>
      <c r="J223" s="2" t="s">
        <v>136</v>
      </c>
      <c r="K223" s="2" t="s">
        <v>135</v>
      </c>
      <c r="L223" s="2">
        <v>2</v>
      </c>
      <c r="M223" s="2" t="s">
        <v>83</v>
      </c>
      <c r="N223" s="2" t="s">
        <v>86</v>
      </c>
      <c r="O223" s="2" t="s">
        <v>127</v>
      </c>
      <c r="P223" s="2" t="s">
        <v>154</v>
      </c>
      <c r="Q223" s="2" t="s">
        <v>93</v>
      </c>
      <c r="R223" s="2" t="s">
        <v>93</v>
      </c>
      <c r="S223" s="2" t="s">
        <v>91</v>
      </c>
      <c r="T223" s="2" t="s">
        <v>94</v>
      </c>
      <c r="U223" s="2" t="s">
        <v>93</v>
      </c>
      <c r="V223" s="2">
        <v>105</v>
      </c>
      <c r="W223" s="2" t="s">
        <v>344</v>
      </c>
      <c r="X223" s="2" t="s">
        <v>372</v>
      </c>
      <c r="Y223" s="2" t="s">
        <v>73</v>
      </c>
      <c r="Z223" s="188"/>
    </row>
    <row r="224" spans="1:26" s="163" customFormat="1" ht="30.75" customHeight="1" x14ac:dyDescent="0.2">
      <c r="A224" s="2">
        <v>3</v>
      </c>
      <c r="B224" s="179" t="s">
        <v>132</v>
      </c>
      <c r="C224" s="2"/>
      <c r="D224" s="2" t="s">
        <v>80</v>
      </c>
      <c r="E224" s="186"/>
      <c r="F224" s="186"/>
      <c r="G224" s="2">
        <v>1903</v>
      </c>
      <c r="H224" s="187">
        <v>6258.59</v>
      </c>
      <c r="I224" s="2" t="s">
        <v>197</v>
      </c>
      <c r="J224" s="2" t="s">
        <v>137</v>
      </c>
      <c r="K224" s="2" t="s">
        <v>135</v>
      </c>
      <c r="L224" s="2">
        <v>3</v>
      </c>
      <c r="M224" s="2" t="s">
        <v>83</v>
      </c>
      <c r="N224" s="2" t="s">
        <v>86</v>
      </c>
      <c r="O224" s="2" t="s">
        <v>127</v>
      </c>
      <c r="P224" s="2" t="s">
        <v>93</v>
      </c>
      <c r="Q224" s="2" t="s">
        <v>94</v>
      </c>
      <c r="R224" s="2" t="s">
        <v>94</v>
      </c>
      <c r="S224" s="2" t="s">
        <v>91</v>
      </c>
      <c r="T224" s="2" t="s">
        <v>94</v>
      </c>
      <c r="U224" s="2" t="s">
        <v>94</v>
      </c>
      <c r="V224" s="2"/>
      <c r="W224" s="2"/>
      <c r="X224" s="2"/>
      <c r="Y224" s="2"/>
      <c r="Z224" s="188"/>
    </row>
    <row r="225" spans="1:26" s="163" customFormat="1" ht="31.5" customHeight="1" x14ac:dyDescent="0.2">
      <c r="A225" s="2">
        <v>4</v>
      </c>
      <c r="B225" s="179" t="s">
        <v>133</v>
      </c>
      <c r="C225" s="2"/>
      <c r="D225" s="2" t="s">
        <v>80</v>
      </c>
      <c r="E225" s="186"/>
      <c r="F225" s="186"/>
      <c r="G225" s="2">
        <v>1972</v>
      </c>
      <c r="H225" s="187">
        <v>8205.2099999999991</v>
      </c>
      <c r="I225" s="2" t="s">
        <v>197</v>
      </c>
      <c r="J225" s="2" t="s">
        <v>138</v>
      </c>
      <c r="K225" s="2" t="s">
        <v>135</v>
      </c>
      <c r="L225" s="2">
        <v>4</v>
      </c>
      <c r="M225" s="2" t="s">
        <v>142</v>
      </c>
      <c r="N225" s="2" t="s">
        <v>371</v>
      </c>
      <c r="O225" s="2" t="s">
        <v>144</v>
      </c>
      <c r="P225" s="2" t="s">
        <v>154</v>
      </c>
      <c r="Q225" s="2" t="s">
        <v>94</v>
      </c>
      <c r="R225" s="2" t="s">
        <v>94</v>
      </c>
      <c r="S225" s="2" t="s">
        <v>93</v>
      </c>
      <c r="T225" s="2" t="s">
        <v>94</v>
      </c>
      <c r="U225" s="2" t="s">
        <v>94</v>
      </c>
      <c r="V225" s="2"/>
      <c r="W225" s="2"/>
      <c r="X225" s="2"/>
      <c r="Y225" s="2"/>
      <c r="Z225" s="188"/>
    </row>
    <row r="226" spans="1:26" s="4" customFormat="1" ht="14.25" customHeight="1" x14ac:dyDescent="0.2">
      <c r="A226" s="204" t="s">
        <v>0</v>
      </c>
      <c r="B226" s="205"/>
      <c r="C226" s="205"/>
      <c r="D226" s="205"/>
      <c r="E226" s="205"/>
      <c r="F226" s="205"/>
      <c r="G226" s="206"/>
      <c r="H226" s="67">
        <f>SUM(H222:H225)</f>
        <v>1187976.55</v>
      </c>
      <c r="I226" s="1"/>
      <c r="J226" s="1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55"/>
    </row>
    <row r="227" spans="1:26" s="4" customFormat="1" ht="15" customHeight="1" x14ac:dyDescent="0.2">
      <c r="A227" s="213" t="s">
        <v>139</v>
      </c>
      <c r="B227" s="213"/>
      <c r="C227" s="213"/>
      <c r="D227" s="213"/>
      <c r="E227" s="213"/>
      <c r="F227" s="213"/>
      <c r="G227" s="213"/>
      <c r="H227" s="213"/>
      <c r="I227" s="200"/>
      <c r="J227" s="200"/>
      <c r="K227" s="200"/>
      <c r="L227" s="213" t="s">
        <v>139</v>
      </c>
      <c r="M227" s="214"/>
      <c r="N227" s="214"/>
      <c r="O227" s="214"/>
      <c r="P227" s="214"/>
      <c r="Q227" s="214"/>
      <c r="R227" s="214"/>
      <c r="S227" s="214"/>
      <c r="T227" s="214"/>
      <c r="U227" s="214"/>
      <c r="V227" s="214"/>
      <c r="W227" s="214"/>
      <c r="X227" s="214"/>
      <c r="Y227" s="214"/>
      <c r="Z227" s="55"/>
    </row>
    <row r="228" spans="1:26" s="163" customFormat="1" ht="39.75" customHeight="1" x14ac:dyDescent="0.2">
      <c r="A228" s="2">
        <v>1</v>
      </c>
      <c r="B228" s="1" t="s">
        <v>79</v>
      </c>
      <c r="C228" s="2" t="s">
        <v>104</v>
      </c>
      <c r="D228" s="180" t="s">
        <v>80</v>
      </c>
      <c r="E228" s="180"/>
      <c r="F228" s="180" t="s">
        <v>73</v>
      </c>
      <c r="G228" s="189">
        <v>1961</v>
      </c>
      <c r="H228" s="170">
        <v>1513026.78</v>
      </c>
      <c r="I228" s="2" t="s">
        <v>197</v>
      </c>
      <c r="J228" s="2" t="s">
        <v>140</v>
      </c>
      <c r="K228" s="2" t="s">
        <v>141</v>
      </c>
      <c r="L228" s="2">
        <v>1</v>
      </c>
      <c r="M228" s="2" t="s">
        <v>142</v>
      </c>
      <c r="N228" s="2" t="s">
        <v>143</v>
      </c>
      <c r="O228" s="2" t="s">
        <v>144</v>
      </c>
      <c r="P228" s="2" t="s">
        <v>93</v>
      </c>
      <c r="Q228" s="2" t="s">
        <v>93</v>
      </c>
      <c r="R228" s="2" t="s">
        <v>93</v>
      </c>
      <c r="S228" s="2" t="s">
        <v>145</v>
      </c>
      <c r="T228" s="2" t="s">
        <v>146</v>
      </c>
      <c r="U228" s="2" t="s">
        <v>93</v>
      </c>
      <c r="V228" s="2">
        <v>3840</v>
      </c>
      <c r="W228" s="2">
        <v>3</v>
      </c>
      <c r="X228" s="2" t="s">
        <v>80</v>
      </c>
      <c r="Y228" s="2" t="s">
        <v>73</v>
      </c>
      <c r="Z228" s="188"/>
    </row>
    <row r="229" spans="1:26" s="4" customFormat="1" ht="14.25" customHeight="1" x14ac:dyDescent="0.2">
      <c r="A229" s="204" t="s">
        <v>0</v>
      </c>
      <c r="B229" s="205"/>
      <c r="C229" s="205"/>
      <c r="D229" s="205"/>
      <c r="E229" s="205"/>
      <c r="F229" s="205"/>
      <c r="G229" s="206"/>
      <c r="H229" s="62">
        <f>SUM(H228)</f>
        <v>1513026.78</v>
      </c>
      <c r="I229" s="1"/>
      <c r="J229" s="1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55"/>
    </row>
    <row r="230" spans="1:26" s="4" customFormat="1" ht="14.25" customHeight="1" x14ac:dyDescent="0.2">
      <c r="A230" s="217" t="s">
        <v>147</v>
      </c>
      <c r="B230" s="217"/>
      <c r="C230" s="217"/>
      <c r="D230" s="217"/>
      <c r="E230" s="217"/>
      <c r="F230" s="217"/>
      <c r="G230" s="217"/>
      <c r="H230" s="217"/>
      <c r="I230" s="200"/>
      <c r="J230" s="200"/>
      <c r="K230" s="200"/>
      <c r="L230" s="213" t="s">
        <v>147</v>
      </c>
      <c r="M230" s="214"/>
      <c r="N230" s="214"/>
      <c r="O230" s="214"/>
      <c r="P230" s="214"/>
      <c r="Q230" s="214"/>
      <c r="R230" s="214"/>
      <c r="S230" s="214"/>
      <c r="T230" s="214"/>
      <c r="U230" s="214"/>
      <c r="V230" s="214"/>
      <c r="W230" s="214"/>
      <c r="X230" s="214"/>
      <c r="Y230" s="214"/>
      <c r="Z230" s="55"/>
    </row>
    <row r="231" spans="1:26" s="163" customFormat="1" ht="58.5" customHeight="1" x14ac:dyDescent="0.2">
      <c r="A231" s="2">
        <v>1</v>
      </c>
      <c r="B231" s="1" t="s">
        <v>149</v>
      </c>
      <c r="C231" s="2" t="s">
        <v>150</v>
      </c>
      <c r="D231" s="180" t="s">
        <v>80</v>
      </c>
      <c r="E231" s="180"/>
      <c r="F231" s="180" t="s">
        <v>73</v>
      </c>
      <c r="G231" s="189" t="s">
        <v>151</v>
      </c>
      <c r="H231" s="170">
        <v>342151.22</v>
      </c>
      <c r="I231" s="2" t="s">
        <v>197</v>
      </c>
      <c r="J231" s="2" t="s">
        <v>152</v>
      </c>
      <c r="K231" s="2" t="s">
        <v>153</v>
      </c>
      <c r="L231" s="2">
        <v>1</v>
      </c>
      <c r="M231" s="2" t="s">
        <v>125</v>
      </c>
      <c r="N231" s="2" t="s">
        <v>86</v>
      </c>
      <c r="O231" s="2" t="s">
        <v>127</v>
      </c>
      <c r="P231" s="2" t="s">
        <v>93</v>
      </c>
      <c r="Q231" s="2" t="s">
        <v>93</v>
      </c>
      <c r="R231" s="2" t="s">
        <v>93</v>
      </c>
      <c r="S231" s="2" t="s">
        <v>154</v>
      </c>
      <c r="T231" s="2" t="s">
        <v>93</v>
      </c>
      <c r="U231" s="2" t="s">
        <v>93</v>
      </c>
      <c r="V231" s="2">
        <v>557.04999999999995</v>
      </c>
      <c r="W231" s="2">
        <v>3</v>
      </c>
      <c r="X231" s="2" t="s">
        <v>80</v>
      </c>
      <c r="Y231" s="2" t="s">
        <v>73</v>
      </c>
      <c r="Z231" s="188"/>
    </row>
    <row r="232" spans="1:26" s="9" customFormat="1" ht="14.25" customHeight="1" x14ac:dyDescent="0.2">
      <c r="A232" s="204" t="s">
        <v>0</v>
      </c>
      <c r="B232" s="205"/>
      <c r="C232" s="205"/>
      <c r="D232" s="205"/>
      <c r="E232" s="205"/>
      <c r="F232" s="205"/>
      <c r="G232" s="206"/>
      <c r="H232" s="62">
        <f>SUM(H231)</f>
        <v>342151.22</v>
      </c>
      <c r="I232" s="1"/>
      <c r="J232" s="1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54"/>
    </row>
    <row r="233" spans="1:26" s="9" customFormat="1" ht="12.75" customHeight="1" x14ac:dyDescent="0.2">
      <c r="A233" s="199" t="s">
        <v>156</v>
      </c>
      <c r="B233" s="199"/>
      <c r="C233" s="199"/>
      <c r="D233" s="199"/>
      <c r="E233" s="199"/>
      <c r="F233" s="199"/>
      <c r="G233" s="199"/>
      <c r="H233" s="199"/>
      <c r="I233" s="200"/>
      <c r="J233" s="200"/>
      <c r="K233" s="200"/>
      <c r="L233" s="213" t="s">
        <v>156</v>
      </c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54"/>
    </row>
    <row r="234" spans="1:26" s="163" customFormat="1" ht="51" x14ac:dyDescent="0.2">
      <c r="A234" s="2">
        <v>1</v>
      </c>
      <c r="B234" s="1" t="s">
        <v>149</v>
      </c>
      <c r="C234" s="2"/>
      <c r="D234" s="180" t="s">
        <v>80</v>
      </c>
      <c r="E234" s="181" t="s">
        <v>73</v>
      </c>
      <c r="F234" s="180" t="s">
        <v>73</v>
      </c>
      <c r="G234" s="190" t="s">
        <v>699</v>
      </c>
      <c r="H234" s="170">
        <v>617871.06000000006</v>
      </c>
      <c r="I234" s="2" t="s">
        <v>197</v>
      </c>
      <c r="J234" s="75" t="s">
        <v>700</v>
      </c>
      <c r="K234" s="2" t="s">
        <v>158</v>
      </c>
      <c r="L234" s="2">
        <v>1</v>
      </c>
      <c r="M234" s="2" t="s">
        <v>334</v>
      </c>
      <c r="N234" s="2" t="s">
        <v>346</v>
      </c>
      <c r="O234" s="2" t="s">
        <v>144</v>
      </c>
      <c r="P234" s="2" t="s">
        <v>93</v>
      </c>
      <c r="Q234" s="2" t="s">
        <v>93</v>
      </c>
      <c r="R234" s="2" t="s">
        <v>93</v>
      </c>
      <c r="S234" s="2" t="s">
        <v>93</v>
      </c>
      <c r="T234" s="2" t="s">
        <v>93</v>
      </c>
      <c r="U234" s="2" t="s">
        <v>93</v>
      </c>
      <c r="V234" s="2">
        <v>733.5</v>
      </c>
      <c r="W234" s="2">
        <v>2</v>
      </c>
      <c r="X234" s="75" t="s">
        <v>80</v>
      </c>
      <c r="Y234" s="75" t="s">
        <v>73</v>
      </c>
      <c r="Z234" s="188"/>
    </row>
    <row r="235" spans="1:26" s="163" customFormat="1" ht="37.5" customHeight="1" x14ac:dyDescent="0.2">
      <c r="A235" s="2">
        <v>2</v>
      </c>
      <c r="B235" s="1" t="s">
        <v>157</v>
      </c>
      <c r="C235" s="2"/>
      <c r="D235" s="180" t="s">
        <v>80</v>
      </c>
      <c r="E235" s="180"/>
      <c r="F235" s="180"/>
      <c r="G235" s="189">
        <v>2007</v>
      </c>
      <c r="H235" s="170">
        <v>5429.55</v>
      </c>
      <c r="I235" s="2" t="s">
        <v>197</v>
      </c>
      <c r="J235" s="1"/>
      <c r="K235" s="2" t="s">
        <v>158</v>
      </c>
      <c r="L235" s="2">
        <v>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88"/>
    </row>
    <row r="236" spans="1:26" s="9" customFormat="1" ht="14.25" customHeight="1" x14ac:dyDescent="0.2">
      <c r="A236" s="204" t="s">
        <v>0</v>
      </c>
      <c r="B236" s="205"/>
      <c r="C236" s="205"/>
      <c r="D236" s="205"/>
      <c r="E236" s="205"/>
      <c r="F236" s="205"/>
      <c r="G236" s="206"/>
      <c r="H236" s="62">
        <f>SUM(H234:H235)</f>
        <v>623300.6100000001</v>
      </c>
      <c r="I236" s="1"/>
      <c r="J236" s="1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54"/>
    </row>
    <row r="237" spans="1:26" s="9" customFormat="1" x14ac:dyDescent="0.2">
      <c r="A237" s="199" t="s">
        <v>717</v>
      </c>
      <c r="B237" s="199"/>
      <c r="C237" s="199"/>
      <c r="D237" s="199"/>
      <c r="E237" s="199"/>
      <c r="F237" s="199"/>
      <c r="G237" s="199"/>
      <c r="H237" s="199"/>
      <c r="I237" s="200"/>
      <c r="J237" s="200"/>
      <c r="K237" s="200"/>
      <c r="L237" s="213" t="s">
        <v>159</v>
      </c>
      <c r="M237" s="213"/>
      <c r="N237" s="213"/>
      <c r="O237" s="213"/>
      <c r="P237" s="213"/>
      <c r="Q237" s="213"/>
      <c r="R237" s="213"/>
      <c r="S237" s="213"/>
      <c r="T237" s="213"/>
      <c r="U237" s="213"/>
      <c r="V237" s="213"/>
      <c r="W237" s="213"/>
      <c r="X237" s="213"/>
      <c r="Y237" s="213"/>
      <c r="Z237" s="54"/>
    </row>
    <row r="238" spans="1:26" s="163" customFormat="1" ht="57" customHeight="1" x14ac:dyDescent="0.2">
      <c r="A238" s="2">
        <v>1</v>
      </c>
      <c r="B238" s="191" t="s">
        <v>77</v>
      </c>
      <c r="C238" s="2" t="s">
        <v>104</v>
      </c>
      <c r="D238" s="2" t="s">
        <v>80</v>
      </c>
      <c r="E238" s="2" t="s">
        <v>73</v>
      </c>
      <c r="F238" s="2" t="s">
        <v>73</v>
      </c>
      <c r="G238" s="2" t="s">
        <v>416</v>
      </c>
      <c r="H238" s="192">
        <v>962366.12</v>
      </c>
      <c r="I238" s="193" t="s">
        <v>197</v>
      </c>
      <c r="J238" s="1" t="s">
        <v>408</v>
      </c>
      <c r="K238" s="2" t="s">
        <v>409</v>
      </c>
      <c r="L238" s="2">
        <v>1</v>
      </c>
      <c r="M238" s="2" t="s">
        <v>125</v>
      </c>
      <c r="N238" s="2" t="s">
        <v>412</v>
      </c>
      <c r="O238" s="2" t="s">
        <v>413</v>
      </c>
      <c r="P238" s="2" t="s">
        <v>327</v>
      </c>
      <c r="Q238" s="2" t="s">
        <v>189</v>
      </c>
      <c r="R238" s="2" t="s">
        <v>154</v>
      </c>
      <c r="S238" s="2" t="s">
        <v>154</v>
      </c>
      <c r="T238" s="2" t="s">
        <v>93</v>
      </c>
      <c r="U238" s="2" t="s">
        <v>190</v>
      </c>
      <c r="V238" s="2">
        <v>1480</v>
      </c>
      <c r="W238" s="2">
        <v>2</v>
      </c>
      <c r="X238" s="2" t="s">
        <v>80</v>
      </c>
      <c r="Y238" s="2" t="s">
        <v>73</v>
      </c>
      <c r="Z238" s="188"/>
    </row>
    <row r="239" spans="1:26" s="163" customFormat="1" ht="76.5" x14ac:dyDescent="0.2">
      <c r="A239" s="2">
        <v>2</v>
      </c>
      <c r="B239" s="179" t="s">
        <v>406</v>
      </c>
      <c r="C239" s="2" t="s">
        <v>407</v>
      </c>
      <c r="D239" s="2" t="s">
        <v>80</v>
      </c>
      <c r="E239" s="2" t="s">
        <v>73</v>
      </c>
      <c r="F239" s="2" t="s">
        <v>73</v>
      </c>
      <c r="G239" s="2">
        <v>2006</v>
      </c>
      <c r="H239" s="192">
        <v>9649064.9900000002</v>
      </c>
      <c r="I239" s="193" t="s">
        <v>197</v>
      </c>
      <c r="J239" s="1" t="s">
        <v>410</v>
      </c>
      <c r="K239" s="2" t="s">
        <v>411</v>
      </c>
      <c r="L239" s="2">
        <v>2</v>
      </c>
      <c r="M239" s="2" t="s">
        <v>414</v>
      </c>
      <c r="N239" s="2" t="s">
        <v>331</v>
      </c>
      <c r="O239" s="2" t="s">
        <v>415</v>
      </c>
      <c r="P239" s="2" t="s">
        <v>189</v>
      </c>
      <c r="Q239" s="2" t="s">
        <v>189</v>
      </c>
      <c r="R239" s="2" t="s">
        <v>154</v>
      </c>
      <c r="S239" s="2" t="s">
        <v>154</v>
      </c>
      <c r="T239" s="2" t="s">
        <v>93</v>
      </c>
      <c r="U239" s="2" t="s">
        <v>93</v>
      </c>
      <c r="V239" s="2">
        <v>5616</v>
      </c>
      <c r="W239" s="2" t="s">
        <v>417</v>
      </c>
      <c r="X239" s="2" t="s">
        <v>80</v>
      </c>
      <c r="Y239" s="2" t="s">
        <v>80</v>
      </c>
      <c r="Z239" s="188"/>
    </row>
    <row r="240" spans="1:26" s="9" customFormat="1" ht="14.25" customHeight="1" x14ac:dyDescent="0.2">
      <c r="A240" s="204" t="s">
        <v>0</v>
      </c>
      <c r="B240" s="205"/>
      <c r="C240" s="205"/>
      <c r="D240" s="205"/>
      <c r="E240" s="205"/>
      <c r="F240" s="205"/>
      <c r="G240" s="206"/>
      <c r="H240" s="67">
        <f>SUM(H238:H239)</f>
        <v>10611431.109999999</v>
      </c>
      <c r="I240" s="1"/>
      <c r="J240" s="1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54"/>
    </row>
    <row r="241" spans="1:26" s="9" customFormat="1" ht="14.25" customHeight="1" x14ac:dyDescent="0.2">
      <c r="A241" s="199" t="s">
        <v>160</v>
      </c>
      <c r="B241" s="199"/>
      <c r="C241" s="199"/>
      <c r="D241" s="199"/>
      <c r="E241" s="199"/>
      <c r="F241" s="199"/>
      <c r="G241" s="199"/>
      <c r="H241" s="199"/>
      <c r="I241" s="200"/>
      <c r="J241" s="200"/>
      <c r="K241" s="200"/>
      <c r="L241" s="213" t="s">
        <v>160</v>
      </c>
      <c r="M241" s="213"/>
      <c r="N241" s="213"/>
      <c r="O241" s="213"/>
      <c r="P241" s="213"/>
      <c r="Q241" s="213"/>
      <c r="R241" s="213"/>
      <c r="S241" s="213"/>
      <c r="T241" s="213"/>
      <c r="U241" s="213"/>
      <c r="V241" s="213"/>
      <c r="W241" s="213"/>
      <c r="X241" s="213"/>
      <c r="Y241" s="213"/>
      <c r="Z241" s="54"/>
    </row>
    <row r="242" spans="1:26" s="163" customFormat="1" ht="35.25" customHeight="1" x14ac:dyDescent="0.2">
      <c r="A242" s="2">
        <v>1</v>
      </c>
      <c r="B242" s="179" t="s">
        <v>162</v>
      </c>
      <c r="C242" s="2"/>
      <c r="D242" s="2" t="s">
        <v>80</v>
      </c>
      <c r="E242" s="2" t="s">
        <v>73</v>
      </c>
      <c r="F242" s="2" t="s">
        <v>73</v>
      </c>
      <c r="G242" s="2">
        <v>1975</v>
      </c>
      <c r="H242" s="192">
        <v>28052</v>
      </c>
      <c r="I242" s="193" t="s">
        <v>197</v>
      </c>
      <c r="J242" s="1" t="s">
        <v>694</v>
      </c>
      <c r="K242" s="2" t="s">
        <v>163</v>
      </c>
      <c r="L242" s="2">
        <v>1</v>
      </c>
      <c r="M242" s="2" t="s">
        <v>125</v>
      </c>
      <c r="N242" s="2" t="s">
        <v>165</v>
      </c>
      <c r="O242" s="2" t="s">
        <v>166</v>
      </c>
      <c r="P242" s="2" t="s">
        <v>93</v>
      </c>
      <c r="Q242" s="2" t="s">
        <v>93</v>
      </c>
      <c r="R242" s="2" t="s">
        <v>93</v>
      </c>
      <c r="S242" s="2" t="s">
        <v>93</v>
      </c>
      <c r="T242" s="2" t="s">
        <v>94</v>
      </c>
      <c r="U242" s="2" t="s">
        <v>93</v>
      </c>
      <c r="V242" s="2">
        <v>206</v>
      </c>
      <c r="W242" s="2">
        <v>1</v>
      </c>
      <c r="X242" s="2" t="s">
        <v>73</v>
      </c>
      <c r="Y242" s="2" t="s">
        <v>73</v>
      </c>
      <c r="Z242" s="188"/>
    </row>
    <row r="243" spans="1:26" s="163" customFormat="1" ht="35.25" customHeight="1" x14ac:dyDescent="0.2">
      <c r="A243" s="2">
        <v>2</v>
      </c>
      <c r="B243" s="179" t="s">
        <v>162</v>
      </c>
      <c r="C243" s="2"/>
      <c r="D243" s="2" t="s">
        <v>80</v>
      </c>
      <c r="E243" s="2" t="s">
        <v>73</v>
      </c>
      <c r="F243" s="2" t="s">
        <v>73</v>
      </c>
      <c r="G243" s="2">
        <v>1990</v>
      </c>
      <c r="H243" s="192">
        <v>73910.399999999994</v>
      </c>
      <c r="I243" s="193" t="s">
        <v>197</v>
      </c>
      <c r="J243" s="1" t="s">
        <v>695</v>
      </c>
      <c r="K243" s="2" t="s">
        <v>164</v>
      </c>
      <c r="L243" s="2">
        <v>2</v>
      </c>
      <c r="M243" s="2" t="s">
        <v>125</v>
      </c>
      <c r="N243" s="2" t="s">
        <v>165</v>
      </c>
      <c r="O243" s="2" t="s">
        <v>166</v>
      </c>
      <c r="P243" s="2" t="s">
        <v>93</v>
      </c>
      <c r="Q243" s="2" t="s">
        <v>93</v>
      </c>
      <c r="R243" s="2" t="s">
        <v>93</v>
      </c>
      <c r="S243" s="2" t="s">
        <v>93</v>
      </c>
      <c r="T243" s="2" t="s">
        <v>94</v>
      </c>
      <c r="U243" s="2" t="s">
        <v>93</v>
      </c>
      <c r="V243" s="2">
        <v>190</v>
      </c>
      <c r="W243" s="2">
        <v>1</v>
      </c>
      <c r="X243" s="2" t="s">
        <v>73</v>
      </c>
      <c r="Y243" s="2" t="s">
        <v>73</v>
      </c>
      <c r="Z243" s="188"/>
    </row>
    <row r="244" spans="1:26" s="4" customFormat="1" ht="14.25" customHeight="1" x14ac:dyDescent="0.2">
      <c r="A244" s="204" t="s">
        <v>0</v>
      </c>
      <c r="B244" s="205"/>
      <c r="C244" s="205"/>
      <c r="D244" s="205"/>
      <c r="E244" s="205"/>
      <c r="F244" s="205"/>
      <c r="G244" s="206"/>
      <c r="H244" s="62">
        <f>SUM(H242:H243)</f>
        <v>101962.4</v>
      </c>
      <c r="I244" s="1"/>
      <c r="J244" s="1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55"/>
    </row>
    <row r="245" spans="1:26" s="4" customFormat="1" ht="14.25" customHeight="1" x14ac:dyDescent="0.2">
      <c r="A245" s="199" t="s">
        <v>168</v>
      </c>
      <c r="B245" s="199"/>
      <c r="C245" s="199"/>
      <c r="D245" s="199"/>
      <c r="E245" s="199"/>
      <c r="F245" s="199"/>
      <c r="G245" s="199"/>
      <c r="H245" s="199"/>
      <c r="I245" s="200"/>
      <c r="J245" s="200"/>
      <c r="K245" s="200"/>
      <c r="L245" s="213" t="s">
        <v>168</v>
      </c>
      <c r="M245" s="213"/>
      <c r="N245" s="213"/>
      <c r="O245" s="213"/>
      <c r="P245" s="213"/>
      <c r="Q245" s="213"/>
      <c r="R245" s="213"/>
      <c r="S245" s="213"/>
      <c r="T245" s="213"/>
      <c r="U245" s="213"/>
      <c r="V245" s="213"/>
      <c r="W245" s="213"/>
      <c r="X245" s="213"/>
      <c r="Y245" s="213"/>
      <c r="Z245" s="55"/>
    </row>
    <row r="246" spans="1:26" s="4" customFormat="1" ht="45" customHeight="1" x14ac:dyDescent="0.2">
      <c r="A246" s="2">
        <v>1</v>
      </c>
      <c r="B246" s="174" t="s">
        <v>191</v>
      </c>
      <c r="C246" s="175" t="s">
        <v>192</v>
      </c>
      <c r="D246" s="175" t="s">
        <v>80</v>
      </c>
      <c r="E246" s="175"/>
      <c r="F246" s="175" t="s">
        <v>80</v>
      </c>
      <c r="G246" s="175">
        <v>1908</v>
      </c>
      <c r="H246" s="178">
        <v>1247591</v>
      </c>
      <c r="I246" s="185" t="s">
        <v>197</v>
      </c>
      <c r="J246" s="185" t="s">
        <v>193</v>
      </c>
      <c r="K246" s="175" t="s">
        <v>194</v>
      </c>
      <c r="L246" s="2">
        <v>1</v>
      </c>
      <c r="M246" s="175" t="s">
        <v>125</v>
      </c>
      <c r="N246" s="175" t="s">
        <v>86</v>
      </c>
      <c r="O246" s="175" t="s">
        <v>127</v>
      </c>
      <c r="P246" s="175" t="s">
        <v>154</v>
      </c>
      <c r="Q246" s="175" t="s">
        <v>93</v>
      </c>
      <c r="R246" s="175" t="s">
        <v>189</v>
      </c>
      <c r="S246" s="175" t="s">
        <v>145</v>
      </c>
      <c r="T246" s="175" t="s">
        <v>190</v>
      </c>
      <c r="U246" s="175" t="s">
        <v>145</v>
      </c>
      <c r="V246" s="2"/>
      <c r="W246" s="175">
        <v>4</v>
      </c>
      <c r="X246" s="175" t="s">
        <v>80</v>
      </c>
      <c r="Y246" s="175" t="s">
        <v>73</v>
      </c>
      <c r="Z246" s="55"/>
    </row>
    <row r="247" spans="1:26" s="4" customFormat="1" ht="15" customHeight="1" x14ac:dyDescent="0.2">
      <c r="A247" s="204" t="s">
        <v>0</v>
      </c>
      <c r="B247" s="205"/>
      <c r="C247" s="205"/>
      <c r="D247" s="205"/>
      <c r="E247" s="205"/>
      <c r="F247" s="205"/>
      <c r="G247" s="206"/>
      <c r="H247" s="62">
        <f>SUM(H246:H246)</f>
        <v>1247591</v>
      </c>
      <c r="I247" s="1"/>
      <c r="J247" s="1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55"/>
    </row>
    <row r="248" spans="1:26" s="4" customFormat="1" ht="14.25" customHeight="1" x14ac:dyDescent="0.2">
      <c r="A248" s="199" t="s">
        <v>167</v>
      </c>
      <c r="B248" s="199"/>
      <c r="C248" s="199"/>
      <c r="D248" s="199"/>
      <c r="E248" s="199"/>
      <c r="F248" s="199"/>
      <c r="G248" s="199"/>
      <c r="H248" s="199"/>
      <c r="I248" s="200"/>
      <c r="J248" s="200"/>
      <c r="K248" s="200"/>
      <c r="L248" s="213" t="s">
        <v>167</v>
      </c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55"/>
    </row>
    <row r="249" spans="1:26" s="4" customFormat="1" ht="30" customHeight="1" x14ac:dyDescent="0.2">
      <c r="A249" s="201" t="s">
        <v>101</v>
      </c>
      <c r="B249" s="202"/>
      <c r="C249" s="202"/>
      <c r="D249" s="202"/>
      <c r="E249" s="202"/>
      <c r="F249" s="202"/>
      <c r="G249" s="202"/>
      <c r="H249" s="202"/>
      <c r="I249" s="202"/>
      <c r="J249" s="202"/>
      <c r="K249" s="203"/>
      <c r="L249" s="201" t="s">
        <v>101</v>
      </c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6"/>
      <c r="Z249" s="55"/>
    </row>
    <row r="250" spans="1:26" s="4" customFormat="1" ht="14.25" customHeight="1" x14ac:dyDescent="0.2">
      <c r="A250" s="199" t="s">
        <v>169</v>
      </c>
      <c r="B250" s="199"/>
      <c r="C250" s="199"/>
      <c r="D250" s="199"/>
      <c r="E250" s="199"/>
      <c r="F250" s="199"/>
      <c r="G250" s="199"/>
      <c r="H250" s="199"/>
      <c r="I250" s="200"/>
      <c r="J250" s="200"/>
      <c r="K250" s="200"/>
      <c r="L250" s="213" t="s">
        <v>169</v>
      </c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55"/>
    </row>
    <row r="251" spans="1:26" s="4" customFormat="1" ht="45" customHeight="1" x14ac:dyDescent="0.2">
      <c r="A251" s="2">
        <v>1</v>
      </c>
      <c r="B251" s="174" t="s">
        <v>172</v>
      </c>
      <c r="C251" s="175"/>
      <c r="D251" s="175" t="s">
        <v>80</v>
      </c>
      <c r="E251" s="175" t="s">
        <v>73</v>
      </c>
      <c r="F251" s="175"/>
      <c r="G251" s="175">
        <v>1971</v>
      </c>
      <c r="H251" s="178">
        <v>44876.7</v>
      </c>
      <c r="I251" s="185" t="s">
        <v>197</v>
      </c>
      <c r="J251" s="185" t="s">
        <v>723</v>
      </c>
      <c r="K251" s="175" t="s">
        <v>179</v>
      </c>
      <c r="L251" s="2">
        <v>1</v>
      </c>
      <c r="M251" s="175" t="s">
        <v>125</v>
      </c>
      <c r="N251" s="175" t="s">
        <v>86</v>
      </c>
      <c r="O251" s="175" t="s">
        <v>182</v>
      </c>
      <c r="P251" s="175" t="s">
        <v>93</v>
      </c>
      <c r="Q251" s="175" t="s">
        <v>93</v>
      </c>
      <c r="R251" s="175" t="s">
        <v>93</v>
      </c>
      <c r="S251" s="175" t="s">
        <v>93</v>
      </c>
      <c r="T251" s="175" t="s">
        <v>93</v>
      </c>
      <c r="U251" s="175" t="s">
        <v>93</v>
      </c>
      <c r="V251" s="2"/>
      <c r="W251" s="175">
        <v>1</v>
      </c>
      <c r="X251" s="175" t="s">
        <v>73</v>
      </c>
      <c r="Y251" s="175" t="s">
        <v>73</v>
      </c>
      <c r="Z251" s="55"/>
    </row>
    <row r="252" spans="1:26" s="4" customFormat="1" ht="45" customHeight="1" x14ac:dyDescent="0.2">
      <c r="A252" s="2">
        <v>2</v>
      </c>
      <c r="B252" s="174" t="s">
        <v>173</v>
      </c>
      <c r="C252" s="175"/>
      <c r="D252" s="175" t="s">
        <v>80</v>
      </c>
      <c r="E252" s="175" t="s">
        <v>73</v>
      </c>
      <c r="F252" s="175"/>
      <c r="G252" s="175">
        <v>1969</v>
      </c>
      <c r="H252" s="178">
        <v>12448.21</v>
      </c>
      <c r="I252" s="185" t="s">
        <v>197</v>
      </c>
      <c r="J252" s="185" t="s">
        <v>724</v>
      </c>
      <c r="K252" s="175" t="s">
        <v>179</v>
      </c>
      <c r="L252" s="2">
        <v>2</v>
      </c>
      <c r="M252" s="175" t="s">
        <v>183</v>
      </c>
      <c r="N252" s="175" t="s">
        <v>72</v>
      </c>
      <c r="O252" s="175" t="s">
        <v>184</v>
      </c>
      <c r="P252" s="175" t="s">
        <v>93</v>
      </c>
      <c r="Q252" s="175" t="s">
        <v>93</v>
      </c>
      <c r="R252" s="175" t="s">
        <v>94</v>
      </c>
      <c r="S252" s="175" t="s">
        <v>93</v>
      </c>
      <c r="T252" s="175" t="s">
        <v>94</v>
      </c>
      <c r="U252" s="175" t="s">
        <v>94</v>
      </c>
      <c r="V252" s="2"/>
      <c r="W252" s="175">
        <v>1</v>
      </c>
      <c r="X252" s="175" t="s">
        <v>73</v>
      </c>
      <c r="Y252" s="175" t="s">
        <v>73</v>
      </c>
      <c r="Z252" s="55"/>
    </row>
    <row r="253" spans="1:26" s="4" customFormat="1" ht="45" customHeight="1" x14ac:dyDescent="0.2">
      <c r="A253" s="2">
        <v>3</v>
      </c>
      <c r="B253" s="174" t="s">
        <v>173</v>
      </c>
      <c r="C253" s="175"/>
      <c r="D253" s="175" t="s">
        <v>80</v>
      </c>
      <c r="E253" s="175" t="s">
        <v>73</v>
      </c>
      <c r="F253" s="175"/>
      <c r="G253" s="175">
        <v>1969</v>
      </c>
      <c r="H253" s="178">
        <v>4118</v>
      </c>
      <c r="I253" s="185" t="s">
        <v>197</v>
      </c>
      <c r="J253" s="185" t="s">
        <v>724</v>
      </c>
      <c r="K253" s="175" t="s">
        <v>179</v>
      </c>
      <c r="L253" s="2">
        <v>3</v>
      </c>
      <c r="M253" s="175" t="s">
        <v>183</v>
      </c>
      <c r="N253" s="175" t="s">
        <v>72</v>
      </c>
      <c r="O253" s="175" t="s">
        <v>185</v>
      </c>
      <c r="P253" s="175" t="s">
        <v>93</v>
      </c>
      <c r="Q253" s="175" t="s">
        <v>93</v>
      </c>
      <c r="R253" s="175" t="s">
        <v>94</v>
      </c>
      <c r="S253" s="175" t="s">
        <v>93</v>
      </c>
      <c r="T253" s="175" t="s">
        <v>94</v>
      </c>
      <c r="U253" s="175" t="s">
        <v>94</v>
      </c>
      <c r="V253" s="2"/>
      <c r="W253" s="175">
        <v>1</v>
      </c>
      <c r="X253" s="175" t="s">
        <v>73</v>
      </c>
      <c r="Y253" s="175" t="s">
        <v>73</v>
      </c>
      <c r="Z253" s="55"/>
    </row>
    <row r="254" spans="1:26" s="4" customFormat="1" ht="45" customHeight="1" x14ac:dyDescent="0.2">
      <c r="A254" s="2">
        <v>4</v>
      </c>
      <c r="B254" s="174" t="s">
        <v>174</v>
      </c>
      <c r="C254" s="175"/>
      <c r="D254" s="175" t="s">
        <v>80</v>
      </c>
      <c r="E254" s="175" t="s">
        <v>73</v>
      </c>
      <c r="F254" s="175"/>
      <c r="G254" s="175">
        <v>1986</v>
      </c>
      <c r="H254" s="178">
        <v>131756.42000000001</v>
      </c>
      <c r="I254" s="185" t="s">
        <v>197</v>
      </c>
      <c r="J254" s="185" t="s">
        <v>725</v>
      </c>
      <c r="K254" s="175" t="s">
        <v>179</v>
      </c>
      <c r="L254" s="2">
        <v>4</v>
      </c>
      <c r="M254" s="175" t="s">
        <v>186</v>
      </c>
      <c r="N254" s="175" t="s">
        <v>72</v>
      </c>
      <c r="O254" s="175" t="s">
        <v>187</v>
      </c>
      <c r="P254" s="175" t="s">
        <v>93</v>
      </c>
      <c r="Q254" s="175" t="s">
        <v>93</v>
      </c>
      <c r="R254" s="175" t="s">
        <v>93</v>
      </c>
      <c r="S254" s="175" t="s">
        <v>93</v>
      </c>
      <c r="T254" s="175" t="s">
        <v>94</v>
      </c>
      <c r="U254" s="175" t="s">
        <v>93</v>
      </c>
      <c r="V254" s="2"/>
      <c r="W254" s="175">
        <v>1</v>
      </c>
      <c r="X254" s="175" t="s">
        <v>73</v>
      </c>
      <c r="Y254" s="175" t="s">
        <v>73</v>
      </c>
      <c r="Z254" s="55"/>
    </row>
    <row r="255" spans="1:26" s="4" customFormat="1" ht="45" customHeight="1" x14ac:dyDescent="0.2">
      <c r="A255" s="2">
        <v>5</v>
      </c>
      <c r="B255" s="174" t="s">
        <v>175</v>
      </c>
      <c r="C255" s="175"/>
      <c r="D255" s="175" t="s">
        <v>80</v>
      </c>
      <c r="E255" s="175" t="s">
        <v>73</v>
      </c>
      <c r="F255" s="175"/>
      <c r="G255" s="175">
        <v>1901</v>
      </c>
      <c r="H255" s="178">
        <v>35729.67</v>
      </c>
      <c r="I255" s="185" t="s">
        <v>197</v>
      </c>
      <c r="J255" s="185" t="s">
        <v>725</v>
      </c>
      <c r="K255" s="175" t="s">
        <v>179</v>
      </c>
      <c r="L255" s="2">
        <v>5</v>
      </c>
      <c r="M255" s="175" t="s">
        <v>125</v>
      </c>
      <c r="N255" s="175" t="s">
        <v>188</v>
      </c>
      <c r="O255" s="175" t="s">
        <v>127</v>
      </c>
      <c r="P255" s="175" t="s">
        <v>93</v>
      </c>
      <c r="Q255" s="175" t="s">
        <v>93</v>
      </c>
      <c r="R255" s="175" t="s">
        <v>93</v>
      </c>
      <c r="S255" s="175" t="s">
        <v>93</v>
      </c>
      <c r="T255" s="175" t="s">
        <v>94</v>
      </c>
      <c r="U255" s="175" t="s">
        <v>93</v>
      </c>
      <c r="V255" s="2"/>
      <c r="W255" s="175">
        <v>1</v>
      </c>
      <c r="X255" s="175" t="s">
        <v>73</v>
      </c>
      <c r="Y255" s="175" t="s">
        <v>73</v>
      </c>
      <c r="Z255" s="55"/>
    </row>
    <row r="256" spans="1:26" s="4" customFormat="1" ht="45" customHeight="1" x14ac:dyDescent="0.2">
      <c r="A256" s="2">
        <v>6</v>
      </c>
      <c r="B256" s="174" t="s">
        <v>176</v>
      </c>
      <c r="C256" s="175"/>
      <c r="D256" s="175" t="s">
        <v>80</v>
      </c>
      <c r="E256" s="175" t="s">
        <v>73</v>
      </c>
      <c r="F256" s="175"/>
      <c r="G256" s="175">
        <v>1901</v>
      </c>
      <c r="H256" s="178">
        <v>84416.53</v>
      </c>
      <c r="I256" s="185" t="s">
        <v>197</v>
      </c>
      <c r="J256" s="185" t="s">
        <v>726</v>
      </c>
      <c r="K256" s="175" t="s">
        <v>180</v>
      </c>
      <c r="L256" s="2">
        <v>6</v>
      </c>
      <c r="M256" s="175" t="s">
        <v>125</v>
      </c>
      <c r="N256" s="175" t="s">
        <v>72</v>
      </c>
      <c r="O256" s="175" t="s">
        <v>182</v>
      </c>
      <c r="P256" s="175" t="s">
        <v>93</v>
      </c>
      <c r="Q256" s="175" t="s">
        <v>93</v>
      </c>
      <c r="R256" s="175" t="s">
        <v>93</v>
      </c>
      <c r="S256" s="175" t="s">
        <v>93</v>
      </c>
      <c r="T256" s="175" t="s">
        <v>94</v>
      </c>
      <c r="U256" s="175" t="s">
        <v>93</v>
      </c>
      <c r="V256" s="2"/>
      <c r="W256" s="175">
        <v>1</v>
      </c>
      <c r="X256" s="175" t="s">
        <v>73</v>
      </c>
      <c r="Y256" s="175" t="s">
        <v>73</v>
      </c>
      <c r="Z256" s="55"/>
    </row>
    <row r="257" spans="1:26" s="4" customFormat="1" ht="45" customHeight="1" x14ac:dyDescent="0.2">
      <c r="A257" s="2">
        <v>7</v>
      </c>
      <c r="B257" s="174" t="s">
        <v>177</v>
      </c>
      <c r="C257" s="175"/>
      <c r="D257" s="175" t="s">
        <v>80</v>
      </c>
      <c r="E257" s="175" t="s">
        <v>73</v>
      </c>
      <c r="F257" s="175"/>
      <c r="G257" s="175">
        <v>1996</v>
      </c>
      <c r="H257" s="178">
        <v>79269.789999999994</v>
      </c>
      <c r="I257" s="185" t="s">
        <v>197</v>
      </c>
      <c r="J257" s="185" t="s">
        <v>725</v>
      </c>
      <c r="K257" s="175" t="s">
        <v>181</v>
      </c>
      <c r="L257" s="2">
        <v>7</v>
      </c>
      <c r="M257" s="175" t="s">
        <v>186</v>
      </c>
      <c r="N257" s="175" t="s">
        <v>188</v>
      </c>
      <c r="O257" s="175" t="s">
        <v>144</v>
      </c>
      <c r="P257" s="175" t="s">
        <v>93</v>
      </c>
      <c r="Q257" s="175" t="s">
        <v>93</v>
      </c>
      <c r="R257" s="175" t="s">
        <v>93</v>
      </c>
      <c r="S257" s="175" t="s">
        <v>93</v>
      </c>
      <c r="T257" s="175" t="s">
        <v>94</v>
      </c>
      <c r="U257" s="175" t="s">
        <v>93</v>
      </c>
      <c r="V257" s="2"/>
      <c r="W257" s="175">
        <v>1</v>
      </c>
      <c r="X257" s="175" t="s">
        <v>73</v>
      </c>
      <c r="Y257" s="175" t="s">
        <v>73</v>
      </c>
      <c r="Z257" s="55"/>
    </row>
    <row r="258" spans="1:26" s="4" customFormat="1" ht="45" customHeight="1" x14ac:dyDescent="0.2">
      <c r="A258" s="2">
        <v>8</v>
      </c>
      <c r="B258" s="174" t="s">
        <v>178</v>
      </c>
      <c r="C258" s="175"/>
      <c r="D258" s="175" t="s">
        <v>80</v>
      </c>
      <c r="E258" s="175" t="s">
        <v>73</v>
      </c>
      <c r="F258" s="175"/>
      <c r="G258" s="175">
        <v>1996</v>
      </c>
      <c r="H258" s="178">
        <v>57669.72</v>
      </c>
      <c r="I258" s="185" t="s">
        <v>197</v>
      </c>
      <c r="J258" s="185" t="s">
        <v>725</v>
      </c>
      <c r="K258" s="175" t="s">
        <v>181</v>
      </c>
      <c r="L258" s="2">
        <v>8</v>
      </c>
      <c r="M258" s="175" t="s">
        <v>186</v>
      </c>
      <c r="N258" s="175" t="s">
        <v>188</v>
      </c>
      <c r="O258" s="175" t="s">
        <v>144</v>
      </c>
      <c r="P258" s="175" t="s">
        <v>93</v>
      </c>
      <c r="Q258" s="175" t="s">
        <v>93</v>
      </c>
      <c r="R258" s="175" t="s">
        <v>93</v>
      </c>
      <c r="S258" s="175" t="s">
        <v>93</v>
      </c>
      <c r="T258" s="175" t="s">
        <v>94</v>
      </c>
      <c r="U258" s="175" t="s">
        <v>93</v>
      </c>
      <c r="V258" s="2"/>
      <c r="W258" s="175">
        <v>1</v>
      </c>
      <c r="X258" s="175" t="s">
        <v>73</v>
      </c>
      <c r="Y258" s="175" t="s">
        <v>73</v>
      </c>
      <c r="Z258" s="55"/>
    </row>
    <row r="259" spans="1:26" s="4" customFormat="1" ht="45" customHeight="1" x14ac:dyDescent="0.2">
      <c r="A259" s="2">
        <v>9</v>
      </c>
      <c r="B259" s="174" t="s">
        <v>722</v>
      </c>
      <c r="C259" s="175"/>
      <c r="D259" s="175" t="s">
        <v>80</v>
      </c>
      <c r="E259" s="175" t="s">
        <v>73</v>
      </c>
      <c r="F259" s="175"/>
      <c r="G259" s="175">
        <v>2013</v>
      </c>
      <c r="H259" s="178">
        <v>2392511.7999999998</v>
      </c>
      <c r="I259" s="185" t="s">
        <v>197</v>
      </c>
      <c r="J259" s="185" t="s">
        <v>725</v>
      </c>
      <c r="K259" s="175" t="s">
        <v>179</v>
      </c>
      <c r="L259" s="2">
        <v>9</v>
      </c>
      <c r="M259" s="175" t="s">
        <v>186</v>
      </c>
      <c r="N259" s="175" t="s">
        <v>188</v>
      </c>
      <c r="O259" s="175" t="s">
        <v>727</v>
      </c>
      <c r="P259" s="175" t="s">
        <v>154</v>
      </c>
      <c r="Q259" s="175" t="s">
        <v>154</v>
      </c>
      <c r="R259" s="175" t="s">
        <v>154</v>
      </c>
      <c r="S259" s="175" t="s">
        <v>154</v>
      </c>
      <c r="T259" s="175" t="s">
        <v>154</v>
      </c>
      <c r="U259" s="175" t="s">
        <v>154</v>
      </c>
      <c r="V259" s="2"/>
      <c r="W259" s="175">
        <v>1</v>
      </c>
      <c r="X259" s="175" t="s">
        <v>73</v>
      </c>
      <c r="Y259" s="175" t="s">
        <v>73</v>
      </c>
      <c r="Z259" s="55"/>
    </row>
    <row r="260" spans="1:26" s="4" customFormat="1" ht="14.25" customHeight="1" x14ac:dyDescent="0.2">
      <c r="A260" s="204" t="s">
        <v>0</v>
      </c>
      <c r="B260" s="205"/>
      <c r="C260" s="205"/>
      <c r="D260" s="205"/>
      <c r="E260" s="205"/>
      <c r="F260" s="205"/>
      <c r="G260" s="206"/>
      <c r="H260" s="62">
        <f>SUM(H251:H259)</f>
        <v>2842796.84</v>
      </c>
      <c r="I260" s="1"/>
      <c r="J260" s="1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55"/>
    </row>
    <row r="261" spans="1:26" s="4" customFormat="1" ht="14.25" customHeight="1" x14ac:dyDescent="0.2">
      <c r="A261" s="199" t="s">
        <v>383</v>
      </c>
      <c r="B261" s="199"/>
      <c r="C261" s="199"/>
      <c r="D261" s="199"/>
      <c r="E261" s="199"/>
      <c r="F261" s="199"/>
      <c r="G261" s="199"/>
      <c r="H261" s="199"/>
      <c r="I261" s="200"/>
      <c r="J261" s="200"/>
      <c r="K261" s="200"/>
      <c r="L261" s="213" t="s">
        <v>383</v>
      </c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55"/>
    </row>
    <row r="262" spans="1:26" s="4" customFormat="1" ht="45" customHeight="1" x14ac:dyDescent="0.2">
      <c r="A262" s="2">
        <v>1</v>
      </c>
      <c r="B262" s="174" t="s">
        <v>731</v>
      </c>
      <c r="C262" s="175" t="s">
        <v>733</v>
      </c>
      <c r="D262" s="175" t="s">
        <v>80</v>
      </c>
      <c r="E262" s="175" t="s">
        <v>73</v>
      </c>
      <c r="F262" s="175" t="s">
        <v>73</v>
      </c>
      <c r="G262" s="175">
        <v>1967</v>
      </c>
      <c r="H262" s="178">
        <v>3178159.41</v>
      </c>
      <c r="I262" s="185" t="s">
        <v>197</v>
      </c>
      <c r="J262" s="218" t="s">
        <v>740</v>
      </c>
      <c r="K262" s="175" t="s">
        <v>374</v>
      </c>
      <c r="L262" s="2">
        <v>1</v>
      </c>
      <c r="M262" s="175" t="s">
        <v>195</v>
      </c>
      <c r="N262" s="175" t="s">
        <v>188</v>
      </c>
      <c r="O262" s="175" t="s">
        <v>196</v>
      </c>
      <c r="P262" s="194" t="s">
        <v>93</v>
      </c>
      <c r="Q262" s="194" t="s">
        <v>93</v>
      </c>
      <c r="R262" s="175" t="s">
        <v>91</v>
      </c>
      <c r="S262" s="194" t="s">
        <v>93</v>
      </c>
      <c r="T262" s="175" t="s">
        <v>190</v>
      </c>
      <c r="U262" s="194" t="s">
        <v>93</v>
      </c>
      <c r="V262" s="2">
        <v>1572.7</v>
      </c>
      <c r="W262" s="175">
        <v>3</v>
      </c>
      <c r="X262" s="194" t="s">
        <v>80</v>
      </c>
      <c r="Y262" s="194" t="s">
        <v>80</v>
      </c>
      <c r="Z262" s="55"/>
    </row>
    <row r="263" spans="1:26" s="4" customFormat="1" ht="45" customHeight="1" x14ac:dyDescent="0.2">
      <c r="A263" s="2">
        <v>2</v>
      </c>
      <c r="B263" s="174" t="s">
        <v>732</v>
      </c>
      <c r="C263" s="175" t="s">
        <v>734</v>
      </c>
      <c r="D263" s="175" t="s">
        <v>80</v>
      </c>
      <c r="E263" s="175" t="s">
        <v>73</v>
      </c>
      <c r="F263" s="175" t="s">
        <v>73</v>
      </c>
      <c r="G263" s="175"/>
      <c r="H263" s="178">
        <v>319581.61</v>
      </c>
      <c r="I263" s="185" t="s">
        <v>197</v>
      </c>
      <c r="J263" s="219"/>
      <c r="K263" s="175" t="s">
        <v>736</v>
      </c>
      <c r="L263" s="2">
        <v>2</v>
      </c>
      <c r="M263" s="194" t="s">
        <v>738</v>
      </c>
      <c r="N263" s="194" t="s">
        <v>739</v>
      </c>
      <c r="O263" s="194" t="s">
        <v>144</v>
      </c>
      <c r="P263" s="194" t="s">
        <v>91</v>
      </c>
      <c r="Q263" s="194" t="s">
        <v>93</v>
      </c>
      <c r="R263" s="175" t="s">
        <v>91</v>
      </c>
      <c r="S263" s="194" t="s">
        <v>93</v>
      </c>
      <c r="T263" s="175" t="s">
        <v>190</v>
      </c>
      <c r="U263" s="194" t="s">
        <v>93</v>
      </c>
      <c r="V263" s="2">
        <v>169.1</v>
      </c>
      <c r="W263" s="175">
        <v>2</v>
      </c>
      <c r="X263" s="194" t="s">
        <v>73</v>
      </c>
      <c r="Y263" s="175" t="s">
        <v>73</v>
      </c>
      <c r="Z263" s="55"/>
    </row>
    <row r="264" spans="1:26" s="4" customFormat="1" ht="45" customHeight="1" x14ac:dyDescent="0.2">
      <c r="A264" s="2">
        <v>3</v>
      </c>
      <c r="B264" s="174" t="s">
        <v>483</v>
      </c>
      <c r="C264" s="175" t="s">
        <v>735</v>
      </c>
      <c r="D264" s="175" t="s">
        <v>80</v>
      </c>
      <c r="E264" s="175" t="s">
        <v>73</v>
      </c>
      <c r="F264" s="175" t="s">
        <v>73</v>
      </c>
      <c r="G264" s="175">
        <v>2013</v>
      </c>
      <c r="H264" s="178">
        <v>15000</v>
      </c>
      <c r="I264" s="185" t="s">
        <v>197</v>
      </c>
      <c r="J264" s="220"/>
      <c r="K264" s="175" t="s">
        <v>737</v>
      </c>
      <c r="L264" s="2">
        <v>3</v>
      </c>
      <c r="M264" s="194" t="s">
        <v>86</v>
      </c>
      <c r="N264" s="194" t="s">
        <v>86</v>
      </c>
      <c r="O264" s="194" t="s">
        <v>86</v>
      </c>
      <c r="P264" s="175"/>
      <c r="Q264" s="175"/>
      <c r="R264" s="175"/>
      <c r="S264" s="175"/>
      <c r="T264" s="175"/>
      <c r="U264" s="175"/>
      <c r="V264" s="2">
        <v>36</v>
      </c>
      <c r="W264" s="175">
        <v>1</v>
      </c>
      <c r="X264" s="194" t="s">
        <v>73</v>
      </c>
      <c r="Y264" s="194" t="s">
        <v>73</v>
      </c>
      <c r="Z264" s="55"/>
    </row>
    <row r="265" spans="1:26" s="4" customFormat="1" ht="14.25" customHeight="1" thickBot="1" x14ac:dyDescent="0.25">
      <c r="A265" s="204" t="s">
        <v>0</v>
      </c>
      <c r="B265" s="205"/>
      <c r="C265" s="205"/>
      <c r="D265" s="205"/>
      <c r="E265" s="205"/>
      <c r="F265" s="205"/>
      <c r="G265" s="206"/>
      <c r="H265" s="62">
        <f>SUM(H262:H264)</f>
        <v>3512741.02</v>
      </c>
      <c r="I265" s="1"/>
      <c r="J265" s="1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55"/>
    </row>
    <row r="266" spans="1:26" s="4" customFormat="1" ht="13.5" thickBot="1" x14ac:dyDescent="0.25">
      <c r="A266" s="45"/>
      <c r="B266" s="47"/>
      <c r="C266" s="56"/>
      <c r="D266" s="56"/>
      <c r="E266" s="56"/>
      <c r="F266" s="197" t="s">
        <v>43</v>
      </c>
      <c r="G266" s="198"/>
      <c r="H266" s="48">
        <f>SUM(H265+H260+H247+H244+H240+H236+H232+H229+H226+H220+H216+H210+H205)</f>
        <v>39795862.030000001</v>
      </c>
      <c r="I266" s="45"/>
      <c r="J266" s="45"/>
      <c r="K266" s="58"/>
      <c r="L266" s="49"/>
      <c r="M266" s="58"/>
      <c r="N266" s="58"/>
      <c r="O266" s="58"/>
      <c r="P266" s="58"/>
      <c r="Q266" s="58"/>
      <c r="R266" s="56"/>
      <c r="S266" s="56"/>
      <c r="T266" s="56"/>
      <c r="U266" s="56"/>
      <c r="V266" s="56"/>
      <c r="W266" s="56"/>
      <c r="X266" s="56"/>
      <c r="Y266" s="56"/>
      <c r="Z266" s="55"/>
    </row>
    <row r="267" spans="1:26" s="4" customFormat="1" x14ac:dyDescent="0.2">
      <c r="A267" s="45"/>
      <c r="B267" s="45"/>
      <c r="C267" s="46"/>
      <c r="D267" s="59"/>
      <c r="E267" s="59"/>
      <c r="F267" s="50"/>
      <c r="G267" s="46"/>
      <c r="H267" s="45"/>
      <c r="I267" s="45"/>
      <c r="J267" s="45"/>
      <c r="K267" s="58"/>
      <c r="L267" s="49"/>
      <c r="M267" s="58"/>
      <c r="N267" s="58"/>
      <c r="O267" s="58"/>
      <c r="P267" s="58"/>
      <c r="Q267" s="58"/>
      <c r="R267" s="56"/>
      <c r="S267" s="56"/>
      <c r="T267" s="56"/>
      <c r="U267" s="56"/>
      <c r="V267" s="56"/>
      <c r="W267" s="56"/>
      <c r="X267" s="56"/>
      <c r="Y267" s="56"/>
      <c r="Z267" s="55"/>
    </row>
    <row r="268" spans="1:26" s="4" customFormat="1" x14ac:dyDescent="0.2">
      <c r="A268" s="45"/>
      <c r="B268" s="45"/>
      <c r="C268" s="46"/>
      <c r="D268" s="59"/>
      <c r="E268" s="59"/>
      <c r="F268" s="50"/>
      <c r="G268" s="46"/>
      <c r="H268" s="45"/>
      <c r="I268" s="45"/>
      <c r="J268" s="45"/>
      <c r="K268" s="58"/>
      <c r="L268" s="49"/>
      <c r="M268" s="58"/>
      <c r="N268" s="58"/>
      <c r="O268" s="58"/>
      <c r="P268" s="58"/>
      <c r="Q268" s="58"/>
      <c r="R268" s="56"/>
      <c r="S268" s="56"/>
      <c r="T268" s="56"/>
      <c r="U268" s="56"/>
      <c r="V268" s="56"/>
      <c r="W268" s="56"/>
      <c r="X268" s="56"/>
      <c r="Y268" s="56"/>
      <c r="Z268" s="55"/>
    </row>
    <row r="269" spans="1:26" s="4" customFormat="1" x14ac:dyDescent="0.2">
      <c r="A269" s="45"/>
      <c r="B269" s="45"/>
      <c r="C269" s="46"/>
      <c r="D269" s="59"/>
      <c r="E269" s="59"/>
      <c r="F269" s="50"/>
      <c r="G269" s="46"/>
      <c r="H269" s="45"/>
      <c r="I269" s="45"/>
      <c r="J269" s="45"/>
      <c r="K269" s="58"/>
      <c r="L269" s="49"/>
      <c r="M269" s="58"/>
      <c r="N269" s="58"/>
      <c r="O269" s="58"/>
      <c r="P269" s="58"/>
      <c r="Q269" s="58"/>
      <c r="R269" s="56"/>
      <c r="S269" s="56"/>
      <c r="T269" s="56"/>
      <c r="U269" s="56"/>
      <c r="V269" s="56"/>
      <c r="W269" s="56"/>
      <c r="X269" s="56"/>
      <c r="Y269" s="56"/>
      <c r="Z269" s="55"/>
    </row>
    <row r="270" spans="1:26" ht="12.75" customHeight="1" x14ac:dyDescent="0.2"/>
    <row r="271" spans="1:26" ht="21.75" customHeight="1" x14ac:dyDescent="0.2"/>
  </sheetData>
  <mergeCells count="65">
    <mergeCell ref="J262:J264"/>
    <mergeCell ref="A265:G265"/>
    <mergeCell ref="H172:H173"/>
    <mergeCell ref="A261:K261"/>
    <mergeCell ref="L261:Y261"/>
    <mergeCell ref="L250:Y250"/>
    <mergeCell ref="L211:Y211"/>
    <mergeCell ref="L217:Y217"/>
    <mergeCell ref="A210:G210"/>
    <mergeCell ref="A205:G205"/>
    <mergeCell ref="A221:K221"/>
    <mergeCell ref="L221:Y221"/>
    <mergeCell ref="L227:Y227"/>
    <mergeCell ref="L230:Y230"/>
    <mergeCell ref="L6:Y6"/>
    <mergeCell ref="L249:Y249"/>
    <mergeCell ref="L245:Y245"/>
    <mergeCell ref="A227:K227"/>
    <mergeCell ref="A230:K230"/>
    <mergeCell ref="L248:Y248"/>
    <mergeCell ref="A6:K6"/>
    <mergeCell ref="A206:K206"/>
    <mergeCell ref="L206:Y206"/>
    <mergeCell ref="L233:Y233"/>
    <mergeCell ref="A245:K245"/>
    <mergeCell ref="A237:K237"/>
    <mergeCell ref="A240:G240"/>
    <mergeCell ref="A236:G236"/>
    <mergeCell ref="L237:Y237"/>
    <mergeCell ref="L241:Y241"/>
    <mergeCell ref="P4:U4"/>
    <mergeCell ref="M4:O4"/>
    <mergeCell ref="Y4:Y5"/>
    <mergeCell ref="X4:X5"/>
    <mergeCell ref="V4:V5"/>
    <mergeCell ref="W4:W5"/>
    <mergeCell ref="L4:L5"/>
    <mergeCell ref="A3:F3"/>
    <mergeCell ref="H4:H5"/>
    <mergeCell ref="B4:B5"/>
    <mergeCell ref="C4:C5"/>
    <mergeCell ref="D4:D5"/>
    <mergeCell ref="K4:K5"/>
    <mergeCell ref="J4:J5"/>
    <mergeCell ref="A4:A5"/>
    <mergeCell ref="E4:E5"/>
    <mergeCell ref="F4:F5"/>
    <mergeCell ref="G4:G5"/>
    <mergeCell ref="I4:I5"/>
    <mergeCell ref="F266:G266"/>
    <mergeCell ref="A211:K211"/>
    <mergeCell ref="A217:K217"/>
    <mergeCell ref="A249:K249"/>
    <mergeCell ref="A233:K233"/>
    <mergeCell ref="A229:G229"/>
    <mergeCell ref="A226:G226"/>
    <mergeCell ref="A250:K250"/>
    <mergeCell ref="A220:G220"/>
    <mergeCell ref="A216:G216"/>
    <mergeCell ref="A260:G260"/>
    <mergeCell ref="A244:G244"/>
    <mergeCell ref="A232:G232"/>
    <mergeCell ref="A248:K248"/>
    <mergeCell ref="A241:K241"/>
    <mergeCell ref="A247:G24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0" orientation="portrait" r:id="rId1"/>
  <headerFooter alignWithMargins="0">
    <oddFooter>Strona &amp;P z &amp;N</oddFooter>
  </headerFooter>
  <rowBreaks count="3" manualBreakCount="3">
    <brk id="114" max="24" man="1"/>
    <brk id="205" max="24" man="1"/>
    <brk id="240" max="24" man="1"/>
  </rowBreaks>
  <colBreaks count="1" manualBreakCount="1">
    <brk id="11" max="2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695"/>
  <sheetViews>
    <sheetView view="pageBreakPreview" topLeftCell="A145" zoomScale="90" zoomScaleNormal="110" zoomScaleSheetLayoutView="90" workbookViewId="0">
      <selection activeCell="D175" sqref="D175"/>
    </sheetView>
  </sheetViews>
  <sheetFormatPr defaultRowHeight="12.75" x14ac:dyDescent="0.2"/>
  <cols>
    <col min="1" max="1" width="5.5703125" style="6" customWidth="1"/>
    <col min="2" max="2" width="47.5703125" style="12" customWidth="1"/>
    <col min="3" max="3" width="15.42578125" style="8" customWidth="1"/>
    <col min="4" max="4" width="18.42578125" style="15" customWidth="1"/>
    <col min="5" max="5" width="12.140625" bestFit="1" customWidth="1"/>
  </cols>
  <sheetData>
    <row r="1" spans="1:5" x14ac:dyDescent="0.2">
      <c r="A1" s="195" t="s">
        <v>98</v>
      </c>
      <c r="B1" s="235"/>
      <c r="C1" s="235"/>
      <c r="D1" s="235"/>
    </row>
    <row r="3" spans="1:5" x14ac:dyDescent="0.2">
      <c r="A3" s="236" t="s">
        <v>1</v>
      </c>
      <c r="B3" s="236"/>
      <c r="C3" s="236"/>
      <c r="D3" s="236"/>
      <c r="E3" s="6"/>
    </row>
    <row r="4" spans="1:5" ht="25.5" x14ac:dyDescent="0.2">
      <c r="A4" s="3" t="s">
        <v>12</v>
      </c>
      <c r="B4" s="71" t="s">
        <v>13</v>
      </c>
      <c r="C4" s="3" t="s">
        <v>14</v>
      </c>
      <c r="D4" s="18" t="s">
        <v>15</v>
      </c>
      <c r="E4" s="6"/>
    </row>
    <row r="5" spans="1:5" ht="12.75" customHeight="1" x14ac:dyDescent="0.2">
      <c r="A5" s="226" t="s">
        <v>99</v>
      </c>
      <c r="B5" s="227"/>
      <c r="C5" s="227"/>
      <c r="D5" s="228"/>
      <c r="E5" s="6"/>
    </row>
    <row r="6" spans="1:5" s="7" customFormat="1" x14ac:dyDescent="0.2">
      <c r="A6" s="2">
        <v>1</v>
      </c>
      <c r="B6" s="169" t="s">
        <v>389</v>
      </c>
      <c r="C6" s="2">
        <v>2013</v>
      </c>
      <c r="D6" s="170">
        <v>964.99</v>
      </c>
      <c r="E6" s="171"/>
    </row>
    <row r="7" spans="1:5" s="7" customFormat="1" x14ac:dyDescent="0.2">
      <c r="A7" s="2">
        <v>2</v>
      </c>
      <c r="B7" s="169" t="s">
        <v>390</v>
      </c>
      <c r="C7" s="2">
        <v>2013</v>
      </c>
      <c r="D7" s="170">
        <v>4498.0200000000004</v>
      </c>
      <c r="E7" s="171"/>
    </row>
    <row r="8" spans="1:5" s="7" customFormat="1" x14ac:dyDescent="0.2">
      <c r="A8" s="2">
        <v>3</v>
      </c>
      <c r="B8" s="169" t="s">
        <v>766</v>
      </c>
      <c r="C8" s="2">
        <v>2013</v>
      </c>
      <c r="D8" s="170">
        <v>1000</v>
      </c>
      <c r="E8" s="171"/>
    </row>
    <row r="9" spans="1:5" s="7" customFormat="1" x14ac:dyDescent="0.2">
      <c r="A9" s="2">
        <v>4</v>
      </c>
      <c r="B9" s="169" t="s">
        <v>391</v>
      </c>
      <c r="C9" s="2">
        <v>2014</v>
      </c>
      <c r="D9" s="170">
        <v>2387.9899999999998</v>
      </c>
      <c r="E9" s="171"/>
    </row>
    <row r="10" spans="1:5" s="7" customFormat="1" x14ac:dyDescent="0.2">
      <c r="A10" s="2">
        <v>5</v>
      </c>
      <c r="B10" s="169" t="s">
        <v>392</v>
      </c>
      <c r="C10" s="2">
        <v>2014</v>
      </c>
      <c r="D10" s="170">
        <v>1197</v>
      </c>
      <c r="E10" s="171"/>
    </row>
    <row r="11" spans="1:5" s="7" customFormat="1" x14ac:dyDescent="0.2">
      <c r="A11" s="2">
        <v>6</v>
      </c>
      <c r="B11" s="169" t="s">
        <v>393</v>
      </c>
      <c r="C11" s="2">
        <v>2014</v>
      </c>
      <c r="D11" s="170">
        <v>879</v>
      </c>
      <c r="E11" s="171"/>
    </row>
    <row r="12" spans="1:5" s="7" customFormat="1" x14ac:dyDescent="0.2">
      <c r="A12" s="2">
        <v>7</v>
      </c>
      <c r="B12" s="169" t="s">
        <v>445</v>
      </c>
      <c r="C12" s="2">
        <v>2014</v>
      </c>
      <c r="D12" s="170">
        <v>1279.6600000000001</v>
      </c>
      <c r="E12" s="171"/>
    </row>
    <row r="13" spans="1:5" s="7" customFormat="1" x14ac:dyDescent="0.2">
      <c r="A13" s="2">
        <v>8</v>
      </c>
      <c r="B13" s="169" t="s">
        <v>444</v>
      </c>
      <c r="C13" s="2">
        <v>2014</v>
      </c>
      <c r="D13" s="170">
        <v>2237.79</v>
      </c>
      <c r="E13" s="171"/>
    </row>
    <row r="14" spans="1:5" s="7" customFormat="1" x14ac:dyDescent="0.2">
      <c r="A14" s="2">
        <v>9</v>
      </c>
      <c r="B14" s="169" t="s">
        <v>389</v>
      </c>
      <c r="C14" s="2">
        <v>2014</v>
      </c>
      <c r="D14" s="170">
        <v>2385.69</v>
      </c>
      <c r="E14" s="171"/>
    </row>
    <row r="15" spans="1:5" s="7" customFormat="1" x14ac:dyDescent="0.2">
      <c r="A15" s="2">
        <v>10</v>
      </c>
      <c r="B15" s="169" t="s">
        <v>443</v>
      </c>
      <c r="C15" s="2">
        <v>2014</v>
      </c>
      <c r="D15" s="170">
        <v>18288.560000000001</v>
      </c>
      <c r="E15" s="171"/>
    </row>
    <row r="16" spans="1:5" s="7" customFormat="1" x14ac:dyDescent="0.2">
      <c r="A16" s="2">
        <v>11</v>
      </c>
      <c r="B16" s="169" t="s">
        <v>446</v>
      </c>
      <c r="C16" s="2">
        <v>2014</v>
      </c>
      <c r="D16" s="170">
        <v>20801</v>
      </c>
      <c r="E16" s="171"/>
    </row>
    <row r="17" spans="1:5" s="7" customFormat="1" x14ac:dyDescent="0.2">
      <c r="A17" s="2">
        <v>12</v>
      </c>
      <c r="B17" s="169" t="s">
        <v>447</v>
      </c>
      <c r="C17" s="2">
        <v>2014</v>
      </c>
      <c r="D17" s="170">
        <v>6487.02</v>
      </c>
      <c r="E17" s="171"/>
    </row>
    <row r="18" spans="1:5" s="7" customFormat="1" x14ac:dyDescent="0.2">
      <c r="A18" s="2">
        <v>13</v>
      </c>
      <c r="B18" s="169" t="s">
        <v>380</v>
      </c>
      <c r="C18" s="2">
        <v>2015</v>
      </c>
      <c r="D18" s="170">
        <v>895</v>
      </c>
      <c r="E18" s="171"/>
    </row>
    <row r="19" spans="1:5" s="7" customFormat="1" x14ac:dyDescent="0.2">
      <c r="A19" s="2">
        <v>14</v>
      </c>
      <c r="B19" s="169" t="s">
        <v>380</v>
      </c>
      <c r="C19" s="2">
        <v>2015</v>
      </c>
      <c r="D19" s="170">
        <v>849</v>
      </c>
      <c r="E19" s="171"/>
    </row>
    <row r="20" spans="1:5" s="7" customFormat="1" x14ac:dyDescent="0.2">
      <c r="A20" s="2">
        <v>15</v>
      </c>
      <c r="B20" s="169" t="s">
        <v>394</v>
      </c>
      <c r="C20" s="2">
        <v>2015</v>
      </c>
      <c r="D20" s="170">
        <v>1939.98</v>
      </c>
      <c r="E20" s="171"/>
    </row>
    <row r="21" spans="1:5" s="7" customFormat="1" x14ac:dyDescent="0.2">
      <c r="A21" s="2">
        <v>16</v>
      </c>
      <c r="B21" s="169" t="s">
        <v>395</v>
      </c>
      <c r="C21" s="2">
        <v>2015</v>
      </c>
      <c r="D21" s="170">
        <v>1799</v>
      </c>
      <c r="E21" s="171"/>
    </row>
    <row r="22" spans="1:5" s="7" customFormat="1" x14ac:dyDescent="0.2">
      <c r="A22" s="2">
        <v>17</v>
      </c>
      <c r="B22" s="169" t="s">
        <v>396</v>
      </c>
      <c r="C22" s="2">
        <v>2015</v>
      </c>
      <c r="D22" s="170">
        <v>1399</v>
      </c>
      <c r="E22" s="171"/>
    </row>
    <row r="23" spans="1:5" s="7" customFormat="1" x14ac:dyDescent="0.2">
      <c r="A23" s="2">
        <v>18</v>
      </c>
      <c r="B23" s="169" t="s">
        <v>444</v>
      </c>
      <c r="C23" s="2">
        <v>2015</v>
      </c>
      <c r="D23" s="170">
        <v>11512.8</v>
      </c>
      <c r="E23" s="171"/>
    </row>
    <row r="24" spans="1:5" s="7" customFormat="1" x14ac:dyDescent="0.2">
      <c r="A24" s="2">
        <v>19</v>
      </c>
      <c r="B24" s="169" t="s">
        <v>762</v>
      </c>
      <c r="C24" s="2">
        <v>2016</v>
      </c>
      <c r="D24" s="170">
        <v>4816.1899999999996</v>
      </c>
      <c r="E24" s="171"/>
    </row>
    <row r="25" spans="1:5" s="7" customFormat="1" x14ac:dyDescent="0.2">
      <c r="A25" s="2">
        <v>20</v>
      </c>
      <c r="B25" s="169" t="s">
        <v>761</v>
      </c>
      <c r="C25" s="2">
        <v>2017</v>
      </c>
      <c r="D25" s="170">
        <v>8979</v>
      </c>
      <c r="E25" s="171"/>
    </row>
    <row r="26" spans="1:5" s="9" customFormat="1" ht="12" customHeight="1" x14ac:dyDescent="0.2">
      <c r="A26" s="222" t="s">
        <v>0</v>
      </c>
      <c r="B26" s="223" t="s">
        <v>0</v>
      </c>
      <c r="C26" s="224"/>
      <c r="D26" s="17">
        <f>SUM(D6:D25)</f>
        <v>94596.69</v>
      </c>
    </row>
    <row r="27" spans="1:5" ht="13.5" customHeight="1" x14ac:dyDescent="0.2">
      <c r="A27" s="199" t="s">
        <v>76</v>
      </c>
      <c r="B27" s="199"/>
      <c r="C27" s="199"/>
      <c r="D27" s="199"/>
      <c r="E27" s="6"/>
    </row>
    <row r="28" spans="1:5" s="11" customFormat="1" ht="13.5" customHeight="1" x14ac:dyDescent="0.2">
      <c r="A28" s="201" t="s">
        <v>101</v>
      </c>
      <c r="B28" s="202"/>
      <c r="C28" s="202"/>
      <c r="D28" s="203"/>
      <c r="E28" s="9"/>
    </row>
    <row r="29" spans="1:5" s="11" customFormat="1" ht="13.5" customHeight="1" x14ac:dyDescent="0.2">
      <c r="A29" s="199" t="s">
        <v>103</v>
      </c>
      <c r="B29" s="199"/>
      <c r="C29" s="199"/>
      <c r="D29" s="199"/>
      <c r="E29" s="9"/>
    </row>
    <row r="30" spans="1:5" s="11" customFormat="1" ht="13.5" customHeight="1" x14ac:dyDescent="0.2">
      <c r="A30" s="201" t="s">
        <v>101</v>
      </c>
      <c r="B30" s="202"/>
      <c r="C30" s="202"/>
      <c r="D30" s="203"/>
      <c r="E30" s="9"/>
    </row>
    <row r="31" spans="1:5" s="11" customFormat="1" ht="13.5" customHeight="1" x14ac:dyDescent="0.2">
      <c r="A31" s="199" t="s">
        <v>118</v>
      </c>
      <c r="B31" s="199"/>
      <c r="C31" s="199"/>
      <c r="D31" s="199"/>
      <c r="E31" s="9"/>
    </row>
    <row r="32" spans="1:5" s="7" customFormat="1" x14ac:dyDescent="0.2">
      <c r="A32" s="2">
        <v>1</v>
      </c>
      <c r="B32" s="169" t="s">
        <v>708</v>
      </c>
      <c r="C32" s="2">
        <v>2017</v>
      </c>
      <c r="D32" s="170">
        <v>3500</v>
      </c>
      <c r="E32" s="171"/>
    </row>
    <row r="33" spans="1:5" s="9" customFormat="1" x14ac:dyDescent="0.2">
      <c r="A33" s="222" t="s">
        <v>0</v>
      </c>
      <c r="B33" s="223" t="s">
        <v>0</v>
      </c>
      <c r="C33" s="224"/>
      <c r="D33" s="62">
        <f>SUM(D32:D32)</f>
        <v>3500</v>
      </c>
    </row>
    <row r="34" spans="1:5" s="9" customFormat="1" x14ac:dyDescent="0.2">
      <c r="A34" s="199" t="s">
        <v>134</v>
      </c>
      <c r="B34" s="199"/>
      <c r="C34" s="199"/>
      <c r="D34" s="199"/>
    </row>
    <row r="35" spans="1:5" s="4" customFormat="1" ht="20.25" customHeight="1" x14ac:dyDescent="0.2">
      <c r="A35" s="2">
        <v>1</v>
      </c>
      <c r="B35" s="172" t="s">
        <v>436</v>
      </c>
      <c r="C35" s="2">
        <v>2015</v>
      </c>
      <c r="D35" s="170">
        <v>688.8</v>
      </c>
      <c r="E35" s="9"/>
    </row>
    <row r="36" spans="1:5" s="4" customFormat="1" ht="12.75" customHeight="1" x14ac:dyDescent="0.2">
      <c r="A36" s="222" t="s">
        <v>0</v>
      </c>
      <c r="B36" s="223" t="s">
        <v>0</v>
      </c>
      <c r="C36" s="224"/>
      <c r="D36" s="17">
        <f>SUM(D35)</f>
        <v>688.8</v>
      </c>
      <c r="E36" s="9"/>
    </row>
    <row r="37" spans="1:5" s="68" customFormat="1" x14ac:dyDescent="0.2">
      <c r="A37" s="226" t="s">
        <v>139</v>
      </c>
      <c r="B37" s="227"/>
      <c r="C37" s="227"/>
      <c r="D37" s="228"/>
      <c r="E37" s="69"/>
    </row>
    <row r="38" spans="1:5" s="4" customFormat="1" ht="17.25" customHeight="1" x14ac:dyDescent="0.2">
      <c r="A38" s="201" t="s">
        <v>101</v>
      </c>
      <c r="B38" s="202"/>
      <c r="C38" s="202"/>
      <c r="D38" s="203"/>
      <c r="E38" s="9"/>
    </row>
    <row r="39" spans="1:5" s="9" customFormat="1" x14ac:dyDescent="0.2">
      <c r="A39" s="226" t="s">
        <v>147</v>
      </c>
      <c r="B39" s="227"/>
      <c r="C39" s="227"/>
      <c r="D39" s="228"/>
    </row>
    <row r="40" spans="1:5" s="4" customFormat="1" ht="25.5" x14ac:dyDescent="0.2">
      <c r="A40" s="2">
        <v>1</v>
      </c>
      <c r="B40" s="172" t="s">
        <v>439</v>
      </c>
      <c r="C40" s="2">
        <v>2015</v>
      </c>
      <c r="D40" s="170">
        <v>2049</v>
      </c>
      <c r="E40" s="9"/>
    </row>
    <row r="41" spans="1:5" s="4" customFormat="1" ht="18" customHeight="1" x14ac:dyDescent="0.2">
      <c r="A41" s="2">
        <v>2</v>
      </c>
      <c r="B41" s="169" t="s">
        <v>440</v>
      </c>
      <c r="C41" s="2">
        <v>2015</v>
      </c>
      <c r="D41" s="170">
        <v>1875</v>
      </c>
      <c r="E41" s="9"/>
    </row>
    <row r="42" spans="1:5" s="4" customFormat="1" x14ac:dyDescent="0.2">
      <c r="A42" s="222" t="s">
        <v>0</v>
      </c>
      <c r="B42" s="223" t="s">
        <v>0</v>
      </c>
      <c r="C42" s="224"/>
      <c r="D42" s="62">
        <f>SUM(D40:D41)</f>
        <v>3924</v>
      </c>
      <c r="E42" s="9"/>
    </row>
    <row r="43" spans="1:5" s="68" customFormat="1" x14ac:dyDescent="0.2">
      <c r="A43" s="199" t="s">
        <v>156</v>
      </c>
      <c r="B43" s="199"/>
      <c r="C43" s="199"/>
      <c r="D43" s="199"/>
      <c r="E43" s="69"/>
    </row>
    <row r="44" spans="1:5" s="9" customFormat="1" ht="12.75" customHeight="1" x14ac:dyDescent="0.2">
      <c r="A44" s="2">
        <v>1</v>
      </c>
      <c r="B44" s="1" t="s">
        <v>429</v>
      </c>
      <c r="C44" s="2">
        <v>2014</v>
      </c>
      <c r="D44" s="170">
        <v>278</v>
      </c>
    </row>
    <row r="45" spans="1:5" s="9" customFormat="1" ht="12.75" customHeight="1" x14ac:dyDescent="0.2">
      <c r="A45" s="2">
        <v>2</v>
      </c>
      <c r="B45" s="1" t="s">
        <v>430</v>
      </c>
      <c r="C45" s="2">
        <v>2016</v>
      </c>
      <c r="D45" s="170">
        <v>899</v>
      </c>
    </row>
    <row r="46" spans="1:5" s="68" customFormat="1" x14ac:dyDescent="0.2">
      <c r="A46" s="222" t="s">
        <v>0</v>
      </c>
      <c r="B46" s="223" t="s">
        <v>0</v>
      </c>
      <c r="C46" s="224"/>
      <c r="D46" s="62">
        <f>SUM(D44:D45)</f>
        <v>1177</v>
      </c>
      <c r="E46" s="69"/>
    </row>
    <row r="47" spans="1:5" s="9" customFormat="1" x14ac:dyDescent="0.2">
      <c r="A47" s="199" t="s">
        <v>717</v>
      </c>
      <c r="B47" s="199"/>
      <c r="C47" s="199"/>
      <c r="D47" s="199"/>
    </row>
    <row r="48" spans="1:5" s="9" customFormat="1" ht="12.75" customHeight="1" x14ac:dyDescent="0.2">
      <c r="A48" s="2">
        <v>1</v>
      </c>
      <c r="B48" s="14" t="s">
        <v>718</v>
      </c>
      <c r="C48" s="2">
        <v>2013</v>
      </c>
      <c r="D48" s="170">
        <v>356</v>
      </c>
    </row>
    <row r="49" spans="1:5" s="9" customFormat="1" ht="12.75" customHeight="1" x14ac:dyDescent="0.2">
      <c r="A49" s="2">
        <v>2</v>
      </c>
      <c r="B49" s="1" t="s">
        <v>402</v>
      </c>
      <c r="C49" s="2">
        <v>2013</v>
      </c>
      <c r="D49" s="170">
        <v>2029.5</v>
      </c>
    </row>
    <row r="50" spans="1:5" s="9" customFormat="1" ht="12.75" customHeight="1" x14ac:dyDescent="0.2">
      <c r="A50" s="2">
        <v>3</v>
      </c>
      <c r="B50" s="1" t="s">
        <v>420</v>
      </c>
      <c r="C50" s="2">
        <v>2013</v>
      </c>
      <c r="D50" s="170">
        <v>1057.8</v>
      </c>
    </row>
    <row r="51" spans="1:5" s="9" customFormat="1" ht="12.75" customHeight="1" x14ac:dyDescent="0.2">
      <c r="A51" s="2">
        <v>4</v>
      </c>
      <c r="B51" s="1" t="s">
        <v>428</v>
      </c>
      <c r="C51" s="2">
        <v>2015</v>
      </c>
      <c r="D51" s="170">
        <v>745</v>
      </c>
    </row>
    <row r="52" spans="1:5" s="9" customFormat="1" x14ac:dyDescent="0.2">
      <c r="A52" s="222" t="s">
        <v>0</v>
      </c>
      <c r="B52" s="223" t="s">
        <v>0</v>
      </c>
      <c r="C52" s="224"/>
      <c r="D52" s="74">
        <f>SUM(D48:D51)</f>
        <v>4188.3</v>
      </c>
    </row>
    <row r="53" spans="1:5" s="69" customFormat="1" x14ac:dyDescent="0.2">
      <c r="A53" s="199" t="s">
        <v>160</v>
      </c>
      <c r="B53" s="199"/>
      <c r="C53" s="199"/>
      <c r="D53" s="199"/>
    </row>
    <row r="54" spans="1:5" s="9" customFormat="1" ht="12.75" customHeight="1" x14ac:dyDescent="0.2">
      <c r="A54" s="2">
        <v>1</v>
      </c>
      <c r="B54" s="1" t="s">
        <v>696</v>
      </c>
      <c r="C54" s="2">
        <v>2017</v>
      </c>
      <c r="D54" s="170">
        <v>499</v>
      </c>
    </row>
    <row r="55" spans="1:5" s="4" customFormat="1" x14ac:dyDescent="0.2">
      <c r="A55" s="222" t="s">
        <v>0</v>
      </c>
      <c r="B55" s="223" t="s">
        <v>0</v>
      </c>
      <c r="C55" s="224"/>
      <c r="D55" s="62">
        <f>SUM(D54)</f>
        <v>499</v>
      </c>
      <c r="E55" s="9"/>
    </row>
    <row r="56" spans="1:5" s="4" customFormat="1" ht="12.75" customHeight="1" x14ac:dyDescent="0.2">
      <c r="A56" s="199" t="s">
        <v>168</v>
      </c>
      <c r="B56" s="199"/>
      <c r="C56" s="199"/>
      <c r="D56" s="199"/>
      <c r="E56" s="9"/>
    </row>
    <row r="57" spans="1:5" s="4" customFormat="1" ht="12.75" customHeight="1" x14ac:dyDescent="0.2">
      <c r="A57" s="2">
        <v>1</v>
      </c>
      <c r="B57" s="172" t="s">
        <v>380</v>
      </c>
      <c r="C57" s="2">
        <v>2014</v>
      </c>
      <c r="D57" s="170">
        <v>3038</v>
      </c>
      <c r="E57" s="9"/>
    </row>
    <row r="58" spans="1:5" s="4" customFormat="1" ht="12.75" customHeight="1" x14ac:dyDescent="0.2">
      <c r="A58" s="2">
        <v>2</v>
      </c>
      <c r="B58" s="172" t="s">
        <v>381</v>
      </c>
      <c r="C58" s="2">
        <v>2014</v>
      </c>
      <c r="D58" s="170">
        <v>2681</v>
      </c>
      <c r="E58" s="9"/>
    </row>
    <row r="59" spans="1:5" s="4" customFormat="1" ht="12.75" customHeight="1" x14ac:dyDescent="0.2">
      <c r="A59" s="222" t="s">
        <v>0</v>
      </c>
      <c r="B59" s="223" t="s">
        <v>0</v>
      </c>
      <c r="C59" s="224"/>
      <c r="D59" s="62">
        <f>SUM(D57:D58)</f>
        <v>5719</v>
      </c>
      <c r="E59" s="9"/>
    </row>
    <row r="60" spans="1:5" s="9" customFormat="1" x14ac:dyDescent="0.2">
      <c r="A60" s="226" t="s">
        <v>167</v>
      </c>
      <c r="B60" s="227"/>
      <c r="C60" s="227"/>
      <c r="D60" s="228"/>
    </row>
    <row r="61" spans="1:5" s="9" customFormat="1" ht="12.75" customHeight="1" x14ac:dyDescent="0.2">
      <c r="A61" s="2">
        <v>1</v>
      </c>
      <c r="B61" s="1" t="s">
        <v>376</v>
      </c>
      <c r="C61" s="2">
        <v>2013</v>
      </c>
      <c r="D61" s="170">
        <v>1199</v>
      </c>
    </row>
    <row r="62" spans="1:5" s="9" customFormat="1" x14ac:dyDescent="0.2">
      <c r="A62" s="222" t="s">
        <v>0</v>
      </c>
      <c r="B62" s="223" t="s">
        <v>0</v>
      </c>
      <c r="C62" s="224"/>
      <c r="D62" s="64">
        <f>SUM(D61:D61)</f>
        <v>1199</v>
      </c>
    </row>
    <row r="63" spans="1:5" ht="12.75" customHeight="1" x14ac:dyDescent="0.2">
      <c r="A63" s="226" t="s">
        <v>169</v>
      </c>
      <c r="B63" s="227"/>
      <c r="C63" s="227"/>
      <c r="D63" s="228"/>
      <c r="E63" s="6"/>
    </row>
    <row r="64" spans="1:5" s="9" customFormat="1" ht="12.75" customHeight="1" x14ac:dyDescent="0.2">
      <c r="A64" s="2">
        <v>1</v>
      </c>
      <c r="B64" s="1" t="s">
        <v>384</v>
      </c>
      <c r="C64" s="2">
        <v>2013</v>
      </c>
      <c r="D64" s="170">
        <v>1202.44</v>
      </c>
    </row>
    <row r="65" spans="1:5" s="9" customFormat="1" ht="12.75" customHeight="1" x14ac:dyDescent="0.2">
      <c r="A65" s="2">
        <v>2</v>
      </c>
      <c r="B65" s="1" t="s">
        <v>385</v>
      </c>
      <c r="C65" s="2">
        <v>2013</v>
      </c>
      <c r="D65" s="170">
        <v>462.6</v>
      </c>
    </row>
    <row r="66" spans="1:5" s="66" customFormat="1" x14ac:dyDescent="0.2">
      <c r="A66" s="222" t="s">
        <v>0</v>
      </c>
      <c r="B66" s="223" t="s">
        <v>0</v>
      </c>
      <c r="C66" s="224"/>
      <c r="D66" s="62">
        <f>SUM(D64:D65)</f>
        <v>1665.04</v>
      </c>
      <c r="E66" s="65"/>
    </row>
    <row r="67" spans="1:5" s="66" customFormat="1" x14ac:dyDescent="0.2">
      <c r="A67" s="226" t="s">
        <v>383</v>
      </c>
      <c r="B67" s="227"/>
      <c r="C67" s="227"/>
      <c r="D67" s="228"/>
      <c r="E67" s="65"/>
    </row>
    <row r="68" spans="1:5" s="9" customFormat="1" ht="12.75" customHeight="1" x14ac:dyDescent="0.2">
      <c r="A68" s="2">
        <v>1</v>
      </c>
      <c r="B68" s="1" t="s">
        <v>399</v>
      </c>
      <c r="C68" s="2">
        <v>2014</v>
      </c>
      <c r="D68" s="170">
        <v>9840</v>
      </c>
    </row>
    <row r="69" spans="1:5" s="9" customFormat="1" ht="12.75" customHeight="1" x14ac:dyDescent="0.2">
      <c r="A69" s="2">
        <v>2</v>
      </c>
      <c r="B69" s="1" t="s">
        <v>742</v>
      </c>
      <c r="C69" s="2">
        <v>2014</v>
      </c>
      <c r="D69" s="170">
        <v>9240</v>
      </c>
    </row>
    <row r="70" spans="1:5" s="9" customFormat="1" ht="12.75" customHeight="1" x14ac:dyDescent="0.2">
      <c r="A70" s="2">
        <v>3</v>
      </c>
      <c r="B70" s="1" t="s">
        <v>743</v>
      </c>
      <c r="C70" s="2">
        <v>2017</v>
      </c>
      <c r="D70" s="170">
        <v>3490</v>
      </c>
    </row>
    <row r="71" spans="1:5" s="9" customFormat="1" ht="12.75" customHeight="1" x14ac:dyDescent="0.2">
      <c r="A71" s="2">
        <v>4</v>
      </c>
      <c r="B71" s="1" t="s">
        <v>401</v>
      </c>
      <c r="C71" s="2">
        <v>2014</v>
      </c>
      <c r="D71" s="170">
        <v>10455</v>
      </c>
    </row>
    <row r="72" spans="1:5" s="9" customFormat="1" ht="12.75" customHeight="1" x14ac:dyDescent="0.2">
      <c r="A72" s="2">
        <v>5</v>
      </c>
      <c r="B72" s="1" t="s">
        <v>398</v>
      </c>
      <c r="C72" s="2">
        <v>2014</v>
      </c>
      <c r="D72" s="170">
        <v>2091</v>
      </c>
    </row>
    <row r="73" spans="1:5" s="9" customFormat="1" ht="12.75" customHeight="1" x14ac:dyDescent="0.2">
      <c r="A73" s="2">
        <v>6</v>
      </c>
      <c r="B73" s="1" t="s">
        <v>745</v>
      </c>
      <c r="C73" s="2">
        <v>2014</v>
      </c>
      <c r="D73" s="170">
        <v>1799</v>
      </c>
    </row>
    <row r="74" spans="1:5" s="9" customFormat="1" ht="12.75" customHeight="1" x14ac:dyDescent="0.2">
      <c r="A74" s="2">
        <v>7</v>
      </c>
      <c r="B74" s="1" t="s">
        <v>744</v>
      </c>
      <c r="C74" s="2">
        <v>2014</v>
      </c>
      <c r="D74" s="170">
        <v>492</v>
      </c>
    </row>
    <row r="75" spans="1:5" s="9" customFormat="1" ht="12.75" customHeight="1" x14ac:dyDescent="0.2">
      <c r="A75" s="2">
        <v>8</v>
      </c>
      <c r="B75" s="1" t="s">
        <v>746</v>
      </c>
      <c r="C75" s="2">
        <v>2014</v>
      </c>
      <c r="D75" s="170">
        <v>615</v>
      </c>
    </row>
    <row r="76" spans="1:5" s="9" customFormat="1" ht="12.75" customHeight="1" x14ac:dyDescent="0.2">
      <c r="A76" s="2">
        <v>9</v>
      </c>
      <c r="B76" s="1" t="s">
        <v>747</v>
      </c>
      <c r="C76" s="2">
        <v>2014</v>
      </c>
      <c r="D76" s="170">
        <v>999</v>
      </c>
    </row>
    <row r="77" spans="1:5" s="9" customFormat="1" ht="12.75" customHeight="1" x14ac:dyDescent="0.2">
      <c r="A77" s="2">
        <v>10</v>
      </c>
      <c r="B77" s="1" t="s">
        <v>748</v>
      </c>
      <c r="C77" s="2">
        <v>2017</v>
      </c>
      <c r="D77" s="170">
        <v>1307</v>
      </c>
    </row>
    <row r="78" spans="1:5" s="66" customFormat="1" ht="12.75" customHeight="1" x14ac:dyDescent="0.2">
      <c r="A78" s="204" t="s">
        <v>0</v>
      </c>
      <c r="B78" s="205" t="s">
        <v>0</v>
      </c>
      <c r="C78" s="206"/>
      <c r="D78" s="62">
        <f>SUM(D68:D77)</f>
        <v>40328</v>
      </c>
      <c r="E78" s="65"/>
    </row>
    <row r="79" spans="1:5" s="66" customFormat="1" x14ac:dyDescent="0.2">
      <c r="A79" s="32"/>
      <c r="B79" s="33"/>
      <c r="C79" s="21"/>
      <c r="D79" s="22"/>
      <c r="E79" s="65"/>
    </row>
    <row r="80" spans="1:5" s="66" customFormat="1" x14ac:dyDescent="0.2">
      <c r="A80" s="32"/>
      <c r="B80" s="33"/>
      <c r="C80" s="34"/>
      <c r="D80" s="22"/>
      <c r="E80" s="65"/>
    </row>
    <row r="81" spans="1:5" ht="13.5" customHeight="1" x14ac:dyDescent="0.2">
      <c r="A81" s="229" t="s">
        <v>2</v>
      </c>
      <c r="B81" s="230"/>
      <c r="C81" s="230"/>
      <c r="D81" s="231"/>
      <c r="E81" s="6"/>
    </row>
    <row r="82" spans="1:5" s="4" customFormat="1" ht="25.5" x14ac:dyDescent="0.2">
      <c r="A82" s="3" t="s">
        <v>12</v>
      </c>
      <c r="B82" s="71" t="s">
        <v>13</v>
      </c>
      <c r="C82" s="3" t="s">
        <v>14</v>
      </c>
      <c r="D82" s="18" t="s">
        <v>15</v>
      </c>
      <c r="E82" s="9"/>
    </row>
    <row r="83" spans="1:5" s="11" customFormat="1" x14ac:dyDescent="0.2">
      <c r="A83" s="232" t="s">
        <v>74</v>
      </c>
      <c r="B83" s="233"/>
      <c r="C83" s="233"/>
      <c r="D83" s="234"/>
      <c r="E83" s="9"/>
    </row>
    <row r="84" spans="1:5" s="9" customFormat="1" ht="12.75" customHeight="1" x14ac:dyDescent="0.2">
      <c r="A84" s="2">
        <v>1</v>
      </c>
      <c r="B84" s="1" t="s">
        <v>448</v>
      </c>
      <c r="C84" s="2">
        <v>2014</v>
      </c>
      <c r="D84" s="170">
        <v>3199.98</v>
      </c>
    </row>
    <row r="85" spans="1:5" s="9" customFormat="1" ht="12.75" customHeight="1" x14ac:dyDescent="0.2">
      <c r="A85" s="2">
        <v>2</v>
      </c>
      <c r="B85" s="1" t="s">
        <v>764</v>
      </c>
      <c r="C85" s="2">
        <v>2014</v>
      </c>
      <c r="D85" s="170">
        <v>1398.99</v>
      </c>
    </row>
    <row r="86" spans="1:5" s="9" customFormat="1" ht="12.75" customHeight="1" x14ac:dyDescent="0.2">
      <c r="A86" s="2">
        <v>3</v>
      </c>
      <c r="B86" s="1" t="s">
        <v>388</v>
      </c>
      <c r="C86" s="2">
        <v>2014</v>
      </c>
      <c r="D86" s="170">
        <v>3099</v>
      </c>
    </row>
    <row r="87" spans="1:5" s="9" customFormat="1" ht="12.75" customHeight="1" x14ac:dyDescent="0.2">
      <c r="A87" s="2">
        <v>4</v>
      </c>
      <c r="B87" s="1" t="s">
        <v>763</v>
      </c>
      <c r="C87" s="2">
        <v>2015</v>
      </c>
      <c r="D87" s="170">
        <v>2997.02</v>
      </c>
    </row>
    <row r="88" spans="1:5" s="9" customFormat="1" ht="12.75" customHeight="1" x14ac:dyDescent="0.2">
      <c r="A88" s="2">
        <v>5</v>
      </c>
      <c r="B88" s="1" t="s">
        <v>764</v>
      </c>
      <c r="C88" s="2">
        <v>2015</v>
      </c>
      <c r="D88" s="170">
        <v>3199.98</v>
      </c>
    </row>
    <row r="89" spans="1:5" s="9" customFormat="1" ht="12.75" customHeight="1" x14ac:dyDescent="0.2">
      <c r="A89" s="2">
        <v>6</v>
      </c>
      <c r="B89" s="1" t="s">
        <v>764</v>
      </c>
      <c r="C89" s="2">
        <v>2015</v>
      </c>
      <c r="D89" s="170">
        <v>1148.99</v>
      </c>
    </row>
    <row r="90" spans="1:5" s="9" customFormat="1" ht="12.75" customHeight="1" x14ac:dyDescent="0.2">
      <c r="A90" s="2">
        <v>7</v>
      </c>
      <c r="B90" s="1" t="s">
        <v>765</v>
      </c>
      <c r="C90" s="2">
        <v>2015</v>
      </c>
      <c r="D90" s="170">
        <v>1599</v>
      </c>
    </row>
    <row r="91" spans="1:5" s="9" customFormat="1" ht="12.75" customHeight="1" x14ac:dyDescent="0.2">
      <c r="A91" s="2">
        <v>8</v>
      </c>
      <c r="B91" s="1" t="s">
        <v>449</v>
      </c>
      <c r="C91" s="2">
        <v>2015</v>
      </c>
      <c r="D91" s="170">
        <v>1586.7</v>
      </c>
    </row>
    <row r="92" spans="1:5" s="69" customFormat="1" x14ac:dyDescent="0.2">
      <c r="A92" s="222" t="s">
        <v>0</v>
      </c>
      <c r="B92" s="223" t="s">
        <v>0</v>
      </c>
      <c r="C92" s="224"/>
      <c r="D92" s="61">
        <f>SUM(D84:D91)</f>
        <v>18229.66</v>
      </c>
    </row>
    <row r="93" spans="1:5" s="69" customFormat="1" x14ac:dyDescent="0.2">
      <c r="A93" s="226" t="s">
        <v>76</v>
      </c>
      <c r="B93" s="227"/>
      <c r="C93" s="227"/>
      <c r="D93" s="228"/>
    </row>
    <row r="94" spans="1:5" s="4" customFormat="1" ht="28.5" customHeight="1" x14ac:dyDescent="0.2">
      <c r="A94" s="2">
        <v>1</v>
      </c>
      <c r="B94" s="14" t="s">
        <v>711</v>
      </c>
      <c r="C94" s="2">
        <v>2015</v>
      </c>
      <c r="D94" s="170">
        <v>12909.37</v>
      </c>
      <c r="E94" s="9"/>
    </row>
    <row r="95" spans="1:5" s="69" customFormat="1" x14ac:dyDescent="0.2">
      <c r="A95" s="222" t="s">
        <v>0</v>
      </c>
      <c r="B95" s="223" t="s">
        <v>0</v>
      </c>
      <c r="C95" s="224"/>
      <c r="D95" s="62">
        <f>SUM(D94)</f>
        <v>12909.37</v>
      </c>
    </row>
    <row r="96" spans="1:5" s="4" customFormat="1" ht="12.75" customHeight="1" x14ac:dyDescent="0.2">
      <c r="A96" s="226" t="s">
        <v>103</v>
      </c>
      <c r="B96" s="227"/>
      <c r="C96" s="227"/>
      <c r="D96" s="228"/>
      <c r="E96" s="9"/>
    </row>
    <row r="97" spans="1:5" s="4" customFormat="1" ht="18.75" customHeight="1" x14ac:dyDescent="0.2">
      <c r="A97" s="2">
        <v>1</v>
      </c>
      <c r="B97" s="14" t="s">
        <v>704</v>
      </c>
      <c r="C97" s="2">
        <v>2015</v>
      </c>
      <c r="D97" s="170">
        <v>8000</v>
      </c>
      <c r="E97" s="9"/>
    </row>
    <row r="98" spans="1:5" s="68" customFormat="1" x14ac:dyDescent="0.2">
      <c r="A98" s="222" t="s">
        <v>0</v>
      </c>
      <c r="B98" s="223" t="s">
        <v>0</v>
      </c>
      <c r="C98" s="224"/>
      <c r="D98" s="62">
        <f>SUM(D97:D97)</f>
        <v>8000</v>
      </c>
      <c r="E98" s="69"/>
    </row>
    <row r="99" spans="1:5" s="68" customFormat="1" x14ac:dyDescent="0.2">
      <c r="A99" s="232" t="s">
        <v>118</v>
      </c>
      <c r="B99" s="233"/>
      <c r="C99" s="233"/>
      <c r="D99" s="234"/>
      <c r="E99" s="69"/>
    </row>
    <row r="100" spans="1:5" s="4" customFormat="1" x14ac:dyDescent="0.2">
      <c r="A100" s="2">
        <v>1</v>
      </c>
      <c r="B100" s="14" t="s">
        <v>382</v>
      </c>
      <c r="C100" s="2">
        <v>2014</v>
      </c>
      <c r="D100" s="170">
        <v>200</v>
      </c>
      <c r="E100" s="9"/>
    </row>
    <row r="101" spans="1:5" s="4" customFormat="1" x14ac:dyDescent="0.2">
      <c r="A101" s="2">
        <v>2</v>
      </c>
      <c r="B101" s="14" t="s">
        <v>382</v>
      </c>
      <c r="C101" s="2">
        <v>2014</v>
      </c>
      <c r="D101" s="170">
        <v>200</v>
      </c>
      <c r="E101" s="9"/>
    </row>
    <row r="102" spans="1:5" s="4" customFormat="1" x14ac:dyDescent="0.2">
      <c r="A102" s="2">
        <v>3</v>
      </c>
      <c r="B102" s="14" t="s">
        <v>441</v>
      </c>
      <c r="C102" s="2">
        <v>2015</v>
      </c>
      <c r="D102" s="170">
        <v>12909.37</v>
      </c>
      <c r="E102" s="9"/>
    </row>
    <row r="103" spans="1:5" s="4" customFormat="1" x14ac:dyDescent="0.2">
      <c r="A103" s="2">
        <v>4</v>
      </c>
      <c r="B103" s="14" t="s">
        <v>397</v>
      </c>
      <c r="C103" s="2">
        <v>2016</v>
      </c>
      <c r="D103" s="170">
        <v>1449</v>
      </c>
      <c r="E103" s="9"/>
    </row>
    <row r="104" spans="1:5" s="4" customFormat="1" x14ac:dyDescent="0.2">
      <c r="A104" s="2">
        <v>5</v>
      </c>
      <c r="B104" s="14" t="s">
        <v>397</v>
      </c>
      <c r="C104" s="2">
        <v>2017</v>
      </c>
      <c r="D104" s="170">
        <v>1600</v>
      </c>
      <c r="E104" s="9"/>
    </row>
    <row r="105" spans="1:5" s="4" customFormat="1" x14ac:dyDescent="0.2">
      <c r="A105" s="2">
        <v>6</v>
      </c>
      <c r="B105" s="14" t="s">
        <v>397</v>
      </c>
      <c r="C105" s="2">
        <v>2017</v>
      </c>
      <c r="D105" s="170">
        <v>1600</v>
      </c>
      <c r="E105" s="9"/>
    </row>
    <row r="106" spans="1:5" s="9" customFormat="1" x14ac:dyDescent="0.2">
      <c r="A106" s="222" t="s">
        <v>0</v>
      </c>
      <c r="B106" s="223" t="s">
        <v>0</v>
      </c>
      <c r="C106" s="224"/>
      <c r="D106" s="62">
        <f>SUM(D100:D105)</f>
        <v>17958.370000000003</v>
      </c>
    </row>
    <row r="107" spans="1:5" s="9" customFormat="1" x14ac:dyDescent="0.2">
      <c r="A107" s="226" t="s">
        <v>134</v>
      </c>
      <c r="B107" s="227"/>
      <c r="C107" s="227"/>
      <c r="D107" s="228"/>
    </row>
    <row r="108" spans="1:5" s="9" customFormat="1" ht="17.25" customHeight="1" x14ac:dyDescent="0.2">
      <c r="A108" s="2">
        <v>1</v>
      </c>
      <c r="B108" s="1" t="s">
        <v>434</v>
      </c>
      <c r="C108" s="2">
        <v>2015</v>
      </c>
      <c r="D108" s="170">
        <v>2183.25</v>
      </c>
    </row>
    <row r="109" spans="1:5" s="9" customFormat="1" ht="17.25" customHeight="1" x14ac:dyDescent="0.2">
      <c r="A109" s="2">
        <v>2</v>
      </c>
      <c r="B109" s="1" t="s">
        <v>435</v>
      </c>
      <c r="C109" s="2">
        <v>2015</v>
      </c>
      <c r="D109" s="170">
        <v>3480.9</v>
      </c>
    </row>
    <row r="110" spans="1:5" s="4" customFormat="1" ht="17.25" customHeight="1" x14ac:dyDescent="0.2">
      <c r="A110" s="2">
        <v>3</v>
      </c>
      <c r="B110" s="1" t="s">
        <v>437</v>
      </c>
      <c r="C110" s="2">
        <v>2015</v>
      </c>
      <c r="D110" s="170">
        <v>4277.9399999999996</v>
      </c>
      <c r="E110" s="9"/>
    </row>
    <row r="111" spans="1:5" s="9" customFormat="1" x14ac:dyDescent="0.2">
      <c r="A111" s="222" t="s">
        <v>0</v>
      </c>
      <c r="B111" s="223" t="s">
        <v>0</v>
      </c>
      <c r="C111" s="224"/>
      <c r="D111" s="62">
        <f>SUM(D108:D110)</f>
        <v>9942.09</v>
      </c>
    </row>
    <row r="112" spans="1:5" s="68" customFormat="1" x14ac:dyDescent="0.2">
      <c r="A112" s="226" t="s">
        <v>139</v>
      </c>
      <c r="B112" s="227"/>
      <c r="C112" s="227"/>
      <c r="D112" s="228"/>
      <c r="E112" s="69"/>
    </row>
    <row r="113" spans="1:5" s="4" customFormat="1" ht="20.25" customHeight="1" x14ac:dyDescent="0.2">
      <c r="A113" s="2">
        <v>1</v>
      </c>
      <c r="B113" s="1" t="s">
        <v>438</v>
      </c>
      <c r="C113" s="2">
        <v>2015</v>
      </c>
      <c r="D113" s="170">
        <v>1799</v>
      </c>
      <c r="E113" s="9"/>
    </row>
    <row r="114" spans="1:5" s="68" customFormat="1" x14ac:dyDescent="0.2">
      <c r="A114" s="222" t="s">
        <v>0</v>
      </c>
      <c r="B114" s="223" t="s">
        <v>0</v>
      </c>
      <c r="C114" s="224"/>
      <c r="D114" s="62">
        <f>SUM(D113)</f>
        <v>1799</v>
      </c>
      <c r="E114" s="69"/>
    </row>
    <row r="115" spans="1:5" s="68" customFormat="1" x14ac:dyDescent="0.2">
      <c r="A115" s="226" t="s">
        <v>147</v>
      </c>
      <c r="B115" s="227"/>
      <c r="C115" s="227"/>
      <c r="D115" s="228"/>
      <c r="E115" s="69"/>
    </row>
    <row r="116" spans="1:5" s="4" customFormat="1" ht="19.5" customHeight="1" x14ac:dyDescent="0.2">
      <c r="A116" s="201" t="s">
        <v>101</v>
      </c>
      <c r="B116" s="202"/>
      <c r="C116" s="202"/>
      <c r="D116" s="203"/>
      <c r="E116" s="9"/>
    </row>
    <row r="117" spans="1:5" s="68" customFormat="1" x14ac:dyDescent="0.2">
      <c r="A117" s="226" t="s">
        <v>156</v>
      </c>
      <c r="B117" s="227"/>
      <c r="C117" s="227"/>
      <c r="D117" s="228"/>
      <c r="E117" s="69"/>
    </row>
    <row r="118" spans="1:5" s="4" customFormat="1" ht="15.75" customHeight="1" x14ac:dyDescent="0.2">
      <c r="A118" s="2">
        <v>1</v>
      </c>
      <c r="B118" s="14" t="s">
        <v>701</v>
      </c>
      <c r="C118" s="2">
        <v>2013</v>
      </c>
      <c r="D118" s="170">
        <v>720</v>
      </c>
      <c r="E118" s="9"/>
    </row>
    <row r="119" spans="1:5" s="4" customFormat="1" x14ac:dyDescent="0.2">
      <c r="A119" s="222" t="s">
        <v>0</v>
      </c>
      <c r="B119" s="223" t="s">
        <v>0</v>
      </c>
      <c r="C119" s="224"/>
      <c r="D119" s="62">
        <f>SUM(D118:D118)</f>
        <v>720</v>
      </c>
      <c r="E119" s="9"/>
    </row>
    <row r="120" spans="1:5" s="4" customFormat="1" x14ac:dyDescent="0.2">
      <c r="A120" s="226" t="s">
        <v>717</v>
      </c>
      <c r="B120" s="227"/>
      <c r="C120" s="227"/>
      <c r="D120" s="228"/>
      <c r="E120" s="9"/>
    </row>
    <row r="121" spans="1:5" s="4" customFormat="1" x14ac:dyDescent="0.2">
      <c r="A121" s="2">
        <v>1</v>
      </c>
      <c r="B121" s="14" t="s">
        <v>418</v>
      </c>
      <c r="C121" s="2">
        <v>2013</v>
      </c>
      <c r="D121" s="170">
        <v>1000</v>
      </c>
      <c r="E121" s="9"/>
    </row>
    <row r="122" spans="1:5" s="4" customFormat="1" x14ac:dyDescent="0.2">
      <c r="A122" s="2">
        <v>2</v>
      </c>
      <c r="B122" s="14" t="s">
        <v>419</v>
      </c>
      <c r="C122" s="2">
        <v>2013</v>
      </c>
      <c r="D122" s="170">
        <v>25584</v>
      </c>
      <c r="E122" s="9"/>
    </row>
    <row r="123" spans="1:5" s="4" customFormat="1" x14ac:dyDescent="0.2">
      <c r="A123" s="2">
        <v>3</v>
      </c>
      <c r="B123" s="14" t="s">
        <v>719</v>
      </c>
      <c r="C123" s="2">
        <v>2013</v>
      </c>
      <c r="D123" s="170">
        <v>6550</v>
      </c>
      <c r="E123" s="9"/>
    </row>
    <row r="124" spans="1:5" s="4" customFormat="1" x14ac:dyDescent="0.2">
      <c r="A124" s="2">
        <v>4</v>
      </c>
      <c r="B124" s="14" t="s">
        <v>377</v>
      </c>
      <c r="C124" s="2">
        <v>2013</v>
      </c>
      <c r="D124" s="170">
        <v>2800</v>
      </c>
      <c r="E124" s="9"/>
    </row>
    <row r="125" spans="1:5" s="4" customFormat="1" x14ac:dyDescent="0.2">
      <c r="A125" s="2">
        <v>5</v>
      </c>
      <c r="B125" s="14" t="s">
        <v>421</v>
      </c>
      <c r="C125" s="2">
        <v>2013</v>
      </c>
      <c r="D125" s="170">
        <v>2583</v>
      </c>
      <c r="E125" s="9"/>
    </row>
    <row r="126" spans="1:5" s="4" customFormat="1" x14ac:dyDescent="0.2">
      <c r="A126" s="2">
        <v>6</v>
      </c>
      <c r="B126" s="14" t="s">
        <v>378</v>
      </c>
      <c r="C126" s="2">
        <v>2013</v>
      </c>
      <c r="D126" s="170">
        <v>356.7</v>
      </c>
      <c r="E126" s="9"/>
    </row>
    <row r="127" spans="1:5" s="4" customFormat="1" x14ac:dyDescent="0.2">
      <c r="A127" s="2">
        <v>7</v>
      </c>
      <c r="B127" s="14" t="s">
        <v>379</v>
      </c>
      <c r="C127" s="2">
        <v>2013</v>
      </c>
      <c r="D127" s="170">
        <v>602.70000000000005</v>
      </c>
      <c r="E127" s="9"/>
    </row>
    <row r="128" spans="1:5" s="4" customFormat="1" x14ac:dyDescent="0.2">
      <c r="A128" s="2">
        <v>8</v>
      </c>
      <c r="B128" s="14" t="s">
        <v>423</v>
      </c>
      <c r="C128" s="2">
        <v>2015</v>
      </c>
      <c r="D128" s="170">
        <v>1500</v>
      </c>
      <c r="E128" s="9"/>
    </row>
    <row r="129" spans="1:5" s="4" customFormat="1" x14ac:dyDescent="0.2">
      <c r="A129" s="2">
        <v>9</v>
      </c>
      <c r="B129" s="14" t="s">
        <v>426</v>
      </c>
      <c r="C129" s="2">
        <v>2015</v>
      </c>
      <c r="D129" s="170">
        <v>1992.6</v>
      </c>
      <c r="E129" s="9"/>
    </row>
    <row r="130" spans="1:5" s="4" customFormat="1" x14ac:dyDescent="0.2">
      <c r="A130" s="2">
        <v>10</v>
      </c>
      <c r="B130" s="14" t="s">
        <v>422</v>
      </c>
      <c r="C130" s="2">
        <v>2015</v>
      </c>
      <c r="D130" s="170">
        <v>1300</v>
      </c>
      <c r="E130" s="9"/>
    </row>
    <row r="131" spans="1:5" s="4" customFormat="1" x14ac:dyDescent="0.2">
      <c r="A131" s="2">
        <v>11</v>
      </c>
      <c r="B131" s="14" t="s">
        <v>424</v>
      </c>
      <c r="C131" s="2">
        <v>2015</v>
      </c>
      <c r="D131" s="170">
        <v>500</v>
      </c>
      <c r="E131" s="9"/>
    </row>
    <row r="132" spans="1:5" s="4" customFormat="1" x14ac:dyDescent="0.2">
      <c r="A132" s="2">
        <v>12</v>
      </c>
      <c r="B132" s="14" t="s">
        <v>425</v>
      </c>
      <c r="C132" s="2">
        <v>2015</v>
      </c>
      <c r="D132" s="170">
        <v>450</v>
      </c>
      <c r="E132" s="9"/>
    </row>
    <row r="133" spans="1:5" s="4" customFormat="1" x14ac:dyDescent="0.2">
      <c r="A133" s="2">
        <v>13</v>
      </c>
      <c r="B133" s="14" t="s">
        <v>427</v>
      </c>
      <c r="C133" s="2">
        <v>2015</v>
      </c>
      <c r="D133" s="170">
        <v>984</v>
      </c>
      <c r="E133" s="9"/>
    </row>
    <row r="134" spans="1:5" s="69" customFormat="1" x14ac:dyDescent="0.2">
      <c r="A134" s="222" t="s">
        <v>0</v>
      </c>
      <c r="B134" s="223" t="s">
        <v>0</v>
      </c>
      <c r="C134" s="224"/>
      <c r="D134" s="62">
        <f>SUM(D121:D133)</f>
        <v>46202.999999999993</v>
      </c>
    </row>
    <row r="135" spans="1:5" s="9" customFormat="1" x14ac:dyDescent="0.2">
      <c r="A135" s="226" t="s">
        <v>160</v>
      </c>
      <c r="B135" s="227"/>
      <c r="C135" s="227"/>
      <c r="D135" s="228"/>
    </row>
    <row r="136" spans="1:5" s="9" customFormat="1" x14ac:dyDescent="0.2">
      <c r="A136" s="173"/>
      <c r="B136" s="174" t="s">
        <v>94</v>
      </c>
      <c r="C136" s="175"/>
      <c r="D136" s="176"/>
    </row>
    <row r="137" spans="1:5" s="9" customFormat="1" x14ac:dyDescent="0.2">
      <c r="A137" s="226" t="s">
        <v>168</v>
      </c>
      <c r="B137" s="227"/>
      <c r="C137" s="227"/>
      <c r="D137" s="228"/>
    </row>
    <row r="138" spans="1:5" s="9" customFormat="1" x14ac:dyDescent="0.2">
      <c r="A138" s="173"/>
      <c r="B138" s="174" t="s">
        <v>94</v>
      </c>
      <c r="C138" s="175"/>
      <c r="D138" s="176"/>
    </row>
    <row r="139" spans="1:5" s="9" customFormat="1" x14ac:dyDescent="0.2">
      <c r="A139" s="226" t="s">
        <v>170</v>
      </c>
      <c r="B139" s="227"/>
      <c r="C139" s="227"/>
      <c r="D139" s="228"/>
    </row>
    <row r="140" spans="1:5" s="9" customFormat="1" x14ac:dyDescent="0.2">
      <c r="A140" s="177"/>
      <c r="B140" s="174" t="s">
        <v>94</v>
      </c>
      <c r="C140" s="175"/>
      <c r="D140" s="178"/>
    </row>
    <row r="141" spans="1:5" s="9" customFormat="1" x14ac:dyDescent="0.2">
      <c r="A141" s="199" t="s">
        <v>169</v>
      </c>
      <c r="B141" s="199"/>
      <c r="C141" s="199"/>
      <c r="D141" s="199"/>
    </row>
    <row r="142" spans="1:5" s="4" customFormat="1" x14ac:dyDescent="0.2">
      <c r="A142" s="2">
        <v>1</v>
      </c>
      <c r="B142" s="14" t="s">
        <v>386</v>
      </c>
      <c r="C142" s="2">
        <v>2013</v>
      </c>
      <c r="D142" s="170">
        <v>7637.26</v>
      </c>
      <c r="E142" s="9"/>
    </row>
    <row r="143" spans="1:5" s="4" customFormat="1" x14ac:dyDescent="0.2">
      <c r="A143" s="2">
        <v>2</v>
      </c>
      <c r="B143" s="14" t="s">
        <v>387</v>
      </c>
      <c r="C143" s="2">
        <v>2013</v>
      </c>
      <c r="D143" s="170">
        <v>1341.46</v>
      </c>
      <c r="E143" s="9"/>
    </row>
    <row r="144" spans="1:5" s="9" customFormat="1" x14ac:dyDescent="0.2">
      <c r="A144" s="222" t="s">
        <v>0</v>
      </c>
      <c r="B144" s="223" t="s">
        <v>0</v>
      </c>
      <c r="C144" s="224"/>
      <c r="D144" s="62">
        <f>SUM(D142:D143)</f>
        <v>8978.7200000000012</v>
      </c>
    </row>
    <row r="145" spans="1:5" s="9" customFormat="1" x14ac:dyDescent="0.2">
      <c r="A145" s="226" t="s">
        <v>383</v>
      </c>
      <c r="B145" s="227"/>
      <c r="C145" s="227"/>
      <c r="D145" s="228"/>
    </row>
    <row r="146" spans="1:5" s="4" customFormat="1" x14ac:dyDescent="0.2">
      <c r="A146" s="2">
        <v>1</v>
      </c>
      <c r="B146" s="14" t="s">
        <v>749</v>
      </c>
      <c r="C146" s="2">
        <v>2014</v>
      </c>
      <c r="D146" s="170">
        <v>7626</v>
      </c>
      <c r="E146" s="9"/>
    </row>
    <row r="147" spans="1:5" s="4" customFormat="1" x14ac:dyDescent="0.2">
      <c r="A147" s="2">
        <v>2</v>
      </c>
      <c r="B147" s="14" t="s">
        <v>750</v>
      </c>
      <c r="C147" s="2">
        <v>2014</v>
      </c>
      <c r="D147" s="170">
        <v>3780</v>
      </c>
      <c r="E147" s="9"/>
    </row>
    <row r="148" spans="1:5" s="4" customFormat="1" x14ac:dyDescent="0.2">
      <c r="A148" s="2">
        <v>3</v>
      </c>
      <c r="B148" s="14" t="s">
        <v>404</v>
      </c>
      <c r="C148" s="2">
        <v>2014</v>
      </c>
      <c r="D148" s="170">
        <v>1353</v>
      </c>
      <c r="E148" s="9"/>
    </row>
    <row r="149" spans="1:5" s="4" customFormat="1" x14ac:dyDescent="0.2">
      <c r="A149" s="2">
        <v>4</v>
      </c>
      <c r="B149" s="14" t="s">
        <v>403</v>
      </c>
      <c r="C149" s="2">
        <v>2014</v>
      </c>
      <c r="D149" s="170">
        <v>15498</v>
      </c>
      <c r="E149" s="9"/>
    </row>
    <row r="150" spans="1:5" s="4" customFormat="1" x14ac:dyDescent="0.2">
      <c r="A150" s="2">
        <v>5</v>
      </c>
      <c r="B150" s="14" t="s">
        <v>400</v>
      </c>
      <c r="C150" s="2">
        <v>2014</v>
      </c>
      <c r="D150" s="170">
        <v>5412</v>
      </c>
      <c r="E150" s="9"/>
    </row>
    <row r="151" spans="1:5" s="4" customFormat="1" x14ac:dyDescent="0.2">
      <c r="A151" s="2">
        <v>6</v>
      </c>
      <c r="B151" s="14" t="s">
        <v>751</v>
      </c>
      <c r="C151" s="2">
        <v>2014</v>
      </c>
      <c r="D151" s="170">
        <v>216</v>
      </c>
      <c r="E151" s="9"/>
    </row>
    <row r="152" spans="1:5" s="4" customFormat="1" x14ac:dyDescent="0.2">
      <c r="A152" s="2">
        <v>7</v>
      </c>
      <c r="B152" s="14" t="s">
        <v>752</v>
      </c>
      <c r="C152" s="2">
        <v>2014</v>
      </c>
      <c r="D152" s="170">
        <v>19980</v>
      </c>
      <c r="E152" s="9"/>
    </row>
    <row r="153" spans="1:5" s="4" customFormat="1" x14ac:dyDescent="0.2">
      <c r="A153" s="2">
        <v>8</v>
      </c>
      <c r="B153" s="14" t="s">
        <v>753</v>
      </c>
      <c r="C153" s="2">
        <v>2016</v>
      </c>
      <c r="D153" s="170">
        <v>2790</v>
      </c>
      <c r="E153" s="9"/>
    </row>
    <row r="154" spans="1:5" s="4" customFormat="1" x14ac:dyDescent="0.2">
      <c r="A154" s="2">
        <v>9</v>
      </c>
      <c r="B154" s="14" t="s">
        <v>754</v>
      </c>
      <c r="C154" s="2">
        <v>2016</v>
      </c>
      <c r="D154" s="170">
        <v>1290</v>
      </c>
      <c r="E154" s="9"/>
    </row>
    <row r="155" spans="1:5" s="4" customFormat="1" x14ac:dyDescent="0.2">
      <c r="A155" s="2">
        <v>10</v>
      </c>
      <c r="B155" s="14" t="s">
        <v>754</v>
      </c>
      <c r="C155" s="2">
        <v>2016</v>
      </c>
      <c r="D155" s="170">
        <v>1290</v>
      </c>
      <c r="E155" s="9"/>
    </row>
    <row r="156" spans="1:5" s="4" customFormat="1" x14ac:dyDescent="0.2">
      <c r="A156" s="2">
        <v>11</v>
      </c>
      <c r="B156" s="14" t="s">
        <v>754</v>
      </c>
      <c r="C156" s="2">
        <v>2016</v>
      </c>
      <c r="D156" s="170">
        <v>1290</v>
      </c>
      <c r="E156" s="9"/>
    </row>
    <row r="157" spans="1:5" s="4" customFormat="1" x14ac:dyDescent="0.2">
      <c r="A157" s="2">
        <v>12</v>
      </c>
      <c r="B157" s="14" t="s">
        <v>753</v>
      </c>
      <c r="C157" s="2">
        <v>2016</v>
      </c>
      <c r="D157" s="170">
        <v>2790</v>
      </c>
      <c r="E157" s="9"/>
    </row>
    <row r="158" spans="1:5" s="4" customFormat="1" x14ac:dyDescent="0.2">
      <c r="A158" s="2">
        <v>13</v>
      </c>
      <c r="B158" s="14" t="s">
        <v>755</v>
      </c>
      <c r="C158" s="2">
        <v>2016</v>
      </c>
      <c r="D158" s="170">
        <v>1495.93</v>
      </c>
      <c r="E158" s="9"/>
    </row>
    <row r="159" spans="1:5" s="4" customFormat="1" x14ac:dyDescent="0.2">
      <c r="A159" s="2">
        <v>14</v>
      </c>
      <c r="B159" s="14" t="s">
        <v>756</v>
      </c>
      <c r="C159" s="2">
        <v>2014</v>
      </c>
      <c r="D159" s="170">
        <v>2256</v>
      </c>
      <c r="E159" s="9"/>
    </row>
    <row r="160" spans="1:5" s="4" customFormat="1" x14ac:dyDescent="0.2">
      <c r="A160" s="2">
        <v>15</v>
      </c>
      <c r="B160" s="14" t="s">
        <v>757</v>
      </c>
      <c r="C160" s="2">
        <v>2017</v>
      </c>
      <c r="D160" s="170">
        <v>1787.8</v>
      </c>
      <c r="E160" s="9"/>
    </row>
    <row r="161" spans="1:5" s="4" customFormat="1" x14ac:dyDescent="0.2">
      <c r="A161" s="2">
        <v>16</v>
      </c>
      <c r="B161" s="14" t="s">
        <v>758</v>
      </c>
      <c r="C161" s="2">
        <v>2017</v>
      </c>
      <c r="D161" s="170">
        <v>2048</v>
      </c>
      <c r="E161" s="9"/>
    </row>
    <row r="162" spans="1:5" s="4" customFormat="1" x14ac:dyDescent="0.2">
      <c r="A162" s="2">
        <v>17</v>
      </c>
      <c r="B162" s="14" t="s">
        <v>759</v>
      </c>
      <c r="C162" s="2">
        <v>2017</v>
      </c>
      <c r="D162" s="170">
        <v>1365.9</v>
      </c>
      <c r="E162" s="9"/>
    </row>
    <row r="163" spans="1:5" s="11" customFormat="1" x14ac:dyDescent="0.2">
      <c r="A163" s="222" t="s">
        <v>0</v>
      </c>
      <c r="B163" s="223" t="s">
        <v>0</v>
      </c>
      <c r="C163" s="224"/>
      <c r="D163" s="62">
        <f>SUM(D146:D162)</f>
        <v>72268.62999999999</v>
      </c>
    </row>
    <row r="164" spans="1:5" s="11" customFormat="1" ht="18" customHeight="1" x14ac:dyDescent="0.2">
      <c r="A164" s="29"/>
      <c r="B164" s="29"/>
      <c r="C164" s="28"/>
      <c r="D164" s="30"/>
    </row>
    <row r="165" spans="1:5" x14ac:dyDescent="0.2">
      <c r="A165" s="12"/>
      <c r="C165" s="13"/>
      <c r="D165" s="16"/>
    </row>
    <row r="166" spans="1:5" s="4" customFormat="1" x14ac:dyDescent="0.2">
      <c r="A166" s="229" t="s">
        <v>20</v>
      </c>
      <c r="B166" s="230"/>
      <c r="C166" s="230"/>
      <c r="D166" s="231"/>
    </row>
    <row r="167" spans="1:5" s="9" customFormat="1" ht="25.5" x14ac:dyDescent="0.2">
      <c r="A167" s="3" t="s">
        <v>12</v>
      </c>
      <c r="B167" s="71" t="s">
        <v>13</v>
      </c>
      <c r="C167" s="3" t="s">
        <v>14</v>
      </c>
      <c r="D167" s="18" t="s">
        <v>15</v>
      </c>
    </row>
    <row r="168" spans="1:5" s="9" customFormat="1" x14ac:dyDescent="0.2">
      <c r="A168" s="199" t="s">
        <v>74</v>
      </c>
      <c r="B168" s="199"/>
      <c r="C168" s="199"/>
      <c r="D168" s="199"/>
    </row>
    <row r="169" spans="1:5" s="4" customFormat="1" x14ac:dyDescent="0.2">
      <c r="A169" s="2">
        <v>1</v>
      </c>
      <c r="B169" s="14" t="s">
        <v>450</v>
      </c>
      <c r="C169" s="2">
        <v>2015</v>
      </c>
      <c r="D169" s="170">
        <v>2472.3000000000002</v>
      </c>
      <c r="E169" s="9"/>
    </row>
    <row r="170" spans="1:5" s="4" customFormat="1" x14ac:dyDescent="0.2">
      <c r="A170" s="2">
        <v>2</v>
      </c>
      <c r="B170" s="14" t="s">
        <v>451</v>
      </c>
      <c r="C170" s="2">
        <v>2015</v>
      </c>
      <c r="D170" s="170">
        <v>71892.800000000003</v>
      </c>
      <c r="E170" s="9"/>
    </row>
    <row r="171" spans="1:5" s="9" customFormat="1" x14ac:dyDescent="0.2">
      <c r="A171" s="222" t="s">
        <v>0</v>
      </c>
      <c r="B171" s="223"/>
      <c r="C171" s="224"/>
      <c r="D171" s="17">
        <f>SUM(D169:D170)</f>
        <v>74365.100000000006</v>
      </c>
    </row>
    <row r="172" spans="1:5" s="9" customFormat="1" x14ac:dyDescent="0.2">
      <c r="A172" s="27"/>
      <c r="B172" s="27"/>
      <c r="C172" s="28"/>
      <c r="D172" s="31"/>
    </row>
    <row r="173" spans="1:5" s="9" customFormat="1" x14ac:dyDescent="0.2">
      <c r="A173" s="12"/>
      <c r="B173" s="12"/>
      <c r="C173" s="13"/>
      <c r="D173" s="16"/>
    </row>
    <row r="174" spans="1:5" s="9" customFormat="1" x14ac:dyDescent="0.2">
      <c r="A174" s="12"/>
      <c r="B174" s="225" t="s">
        <v>16</v>
      </c>
      <c r="C174" s="225"/>
      <c r="D174" s="23">
        <f>SUM(D78+D66+D62+D59+D55+D52+D46+D42+D36+D33+D26)</f>
        <v>157484.83000000002</v>
      </c>
    </row>
    <row r="175" spans="1:5" s="9" customFormat="1" x14ac:dyDescent="0.2">
      <c r="A175" s="12"/>
      <c r="B175" s="225" t="s">
        <v>17</v>
      </c>
      <c r="C175" s="225"/>
      <c r="D175" s="23">
        <f>SUM(D163+D144+D134+D119+D114+D111+D106+D98+D95+D92)</f>
        <v>197008.83999999997</v>
      </c>
    </row>
    <row r="176" spans="1:5" s="9" customFormat="1" x14ac:dyDescent="0.2">
      <c r="A176" s="12"/>
      <c r="B176" s="225" t="s">
        <v>18</v>
      </c>
      <c r="C176" s="225"/>
      <c r="D176" s="23">
        <f>SUM(D171)</f>
        <v>74365.100000000006</v>
      </c>
    </row>
    <row r="177" spans="1:4" s="9" customFormat="1" x14ac:dyDescent="0.2">
      <c r="A177" s="12"/>
      <c r="B177" s="12"/>
      <c r="C177" s="13"/>
      <c r="D177" s="16"/>
    </row>
    <row r="178" spans="1:4" s="9" customFormat="1" x14ac:dyDescent="0.2">
      <c r="A178" s="12"/>
      <c r="B178" s="12"/>
      <c r="C178" s="13"/>
      <c r="D178" s="16"/>
    </row>
    <row r="179" spans="1:4" s="9" customFormat="1" x14ac:dyDescent="0.2">
      <c r="A179" s="12"/>
      <c r="B179" s="12"/>
      <c r="C179" s="13"/>
      <c r="D179" s="16"/>
    </row>
    <row r="180" spans="1:4" s="4" customFormat="1" x14ac:dyDescent="0.2">
      <c r="A180" s="12"/>
      <c r="B180" s="12"/>
      <c r="C180" s="13"/>
      <c r="D180" s="16"/>
    </row>
    <row r="181" spans="1:4" x14ac:dyDescent="0.2">
      <c r="A181" s="12"/>
      <c r="C181" s="13"/>
      <c r="D181" s="16"/>
    </row>
    <row r="182" spans="1:4" x14ac:dyDescent="0.2">
      <c r="A182" s="12"/>
      <c r="C182" s="13"/>
      <c r="D182" s="16"/>
    </row>
    <row r="183" spans="1:4" x14ac:dyDescent="0.2">
      <c r="A183" s="12"/>
      <c r="C183" s="13"/>
      <c r="D183" s="16"/>
    </row>
    <row r="184" spans="1:4" x14ac:dyDescent="0.2">
      <c r="A184" s="12"/>
      <c r="C184" s="13"/>
      <c r="D184" s="16"/>
    </row>
    <row r="185" spans="1:4" x14ac:dyDescent="0.2">
      <c r="A185" s="12"/>
      <c r="C185" s="13"/>
      <c r="D185" s="16"/>
    </row>
    <row r="186" spans="1:4" x14ac:dyDescent="0.2">
      <c r="A186" s="12"/>
      <c r="C186" s="13"/>
      <c r="D186" s="16"/>
    </row>
    <row r="187" spans="1:4" x14ac:dyDescent="0.2">
      <c r="A187" s="12"/>
      <c r="C187" s="13"/>
      <c r="D187" s="16"/>
    </row>
    <row r="188" spans="1:4" x14ac:dyDescent="0.2">
      <c r="A188" s="12"/>
      <c r="C188" s="13"/>
      <c r="D188" s="16"/>
    </row>
    <row r="189" spans="1:4" x14ac:dyDescent="0.2">
      <c r="A189" s="12"/>
      <c r="C189" s="13"/>
      <c r="D189" s="16"/>
    </row>
    <row r="190" spans="1:4" x14ac:dyDescent="0.2">
      <c r="A190" s="12"/>
      <c r="C190" s="13"/>
      <c r="D190" s="16"/>
    </row>
    <row r="191" spans="1:4" x14ac:dyDescent="0.2">
      <c r="A191" s="12"/>
      <c r="C191" s="13"/>
      <c r="D191" s="16"/>
    </row>
    <row r="192" spans="1:4" x14ac:dyDescent="0.2">
      <c r="A192" s="12"/>
      <c r="C192" s="13"/>
      <c r="D192" s="16"/>
    </row>
    <row r="193" spans="1:4" ht="14.25" customHeight="1" x14ac:dyDescent="0.2">
      <c r="A193" s="12"/>
      <c r="C193" s="13"/>
      <c r="D193" s="16"/>
    </row>
    <row r="194" spans="1:4" x14ac:dyDescent="0.2">
      <c r="A194" s="12"/>
      <c r="C194" s="13"/>
      <c r="D194" s="16"/>
    </row>
    <row r="195" spans="1:4" x14ac:dyDescent="0.2">
      <c r="A195" s="12"/>
      <c r="C195" s="13"/>
      <c r="D195" s="16"/>
    </row>
    <row r="196" spans="1:4" ht="14.25" customHeight="1" x14ac:dyDescent="0.2">
      <c r="A196" s="12"/>
      <c r="C196" s="13"/>
      <c r="D196" s="16"/>
    </row>
    <row r="197" spans="1:4" x14ac:dyDescent="0.2">
      <c r="A197" s="12"/>
      <c r="C197" s="13"/>
      <c r="D197" s="16"/>
    </row>
    <row r="198" spans="1:4" s="4" customFormat="1" x14ac:dyDescent="0.2">
      <c r="A198" s="12"/>
      <c r="B198" s="12"/>
      <c r="C198" s="13"/>
      <c r="D198" s="16"/>
    </row>
    <row r="199" spans="1:4" s="4" customFormat="1" x14ac:dyDescent="0.2">
      <c r="A199" s="12"/>
      <c r="B199" s="12"/>
      <c r="C199" s="13"/>
      <c r="D199" s="16"/>
    </row>
    <row r="200" spans="1:4" s="4" customFormat="1" x14ac:dyDescent="0.2">
      <c r="A200" s="12"/>
      <c r="B200" s="12"/>
      <c r="C200" s="13"/>
      <c r="D200" s="16"/>
    </row>
    <row r="201" spans="1:4" s="4" customFormat="1" x14ac:dyDescent="0.2">
      <c r="A201" s="12"/>
      <c r="B201" s="12"/>
      <c r="C201" s="13"/>
      <c r="D201" s="16"/>
    </row>
    <row r="202" spans="1:4" s="4" customFormat="1" x14ac:dyDescent="0.2">
      <c r="A202" s="12"/>
      <c r="B202" s="12"/>
      <c r="C202" s="13"/>
      <c r="D202" s="16"/>
    </row>
    <row r="203" spans="1:4" s="4" customFormat="1" x14ac:dyDescent="0.2">
      <c r="A203" s="12"/>
      <c r="B203" s="12"/>
      <c r="C203" s="13"/>
      <c r="D203" s="16"/>
    </row>
    <row r="204" spans="1:4" s="4" customFormat="1" x14ac:dyDescent="0.2">
      <c r="A204" s="12"/>
      <c r="B204" s="12"/>
      <c r="C204" s="13"/>
      <c r="D204" s="16"/>
    </row>
    <row r="205" spans="1:4" ht="12.75" customHeight="1" x14ac:dyDescent="0.2">
      <c r="A205" s="12"/>
      <c r="C205" s="13"/>
      <c r="D205" s="16"/>
    </row>
    <row r="206" spans="1:4" s="9" customFormat="1" x14ac:dyDescent="0.2">
      <c r="A206" s="12"/>
      <c r="B206" s="12"/>
      <c r="C206" s="13"/>
      <c r="D206" s="16"/>
    </row>
    <row r="207" spans="1:4" s="9" customFormat="1" x14ac:dyDescent="0.2">
      <c r="A207" s="12"/>
      <c r="B207" s="12"/>
      <c r="C207" s="13"/>
      <c r="D207" s="16"/>
    </row>
    <row r="208" spans="1:4" s="9" customFormat="1" x14ac:dyDescent="0.2">
      <c r="A208" s="12"/>
      <c r="B208" s="12"/>
      <c r="C208" s="13"/>
      <c r="D208" s="16"/>
    </row>
    <row r="209" spans="1:4" s="9" customFormat="1" x14ac:dyDescent="0.2">
      <c r="A209" s="12"/>
      <c r="B209" s="12"/>
      <c r="C209" s="13"/>
      <c r="D209" s="16"/>
    </row>
    <row r="210" spans="1:4" s="9" customFormat="1" x14ac:dyDescent="0.2">
      <c r="A210" s="12"/>
      <c r="B210" s="12"/>
      <c r="C210" s="13"/>
      <c r="D210" s="16"/>
    </row>
    <row r="211" spans="1:4" s="9" customFormat="1" x14ac:dyDescent="0.2">
      <c r="A211" s="12"/>
      <c r="B211" s="12"/>
      <c r="C211" s="13"/>
      <c r="D211" s="16"/>
    </row>
    <row r="212" spans="1:4" s="9" customFormat="1" x14ac:dyDescent="0.2">
      <c r="A212" s="12"/>
      <c r="B212" s="12"/>
      <c r="C212" s="13"/>
      <c r="D212" s="16"/>
    </row>
    <row r="213" spans="1:4" s="9" customFormat="1" ht="18" customHeight="1" x14ac:dyDescent="0.2">
      <c r="A213" s="12"/>
      <c r="B213" s="12"/>
      <c r="C213" s="13"/>
      <c r="D213" s="16"/>
    </row>
    <row r="214" spans="1:4" x14ac:dyDescent="0.2">
      <c r="A214" s="12"/>
      <c r="C214" s="13"/>
      <c r="D214" s="16"/>
    </row>
    <row r="215" spans="1:4" s="4" customFormat="1" x14ac:dyDescent="0.2">
      <c r="A215" s="12"/>
      <c r="B215" s="12"/>
      <c r="C215" s="13"/>
      <c r="D215" s="16"/>
    </row>
    <row r="216" spans="1:4" s="4" customFormat="1" x14ac:dyDescent="0.2">
      <c r="A216" s="12"/>
      <c r="B216" s="12"/>
      <c r="C216" s="13"/>
      <c r="D216" s="16"/>
    </row>
    <row r="217" spans="1:4" s="4" customFormat="1" x14ac:dyDescent="0.2">
      <c r="A217" s="12"/>
      <c r="B217" s="12"/>
      <c r="C217" s="13"/>
      <c r="D217" s="16"/>
    </row>
    <row r="218" spans="1:4" ht="12.75" customHeight="1" x14ac:dyDescent="0.2">
      <c r="A218" s="12"/>
      <c r="C218" s="13"/>
      <c r="D218" s="16"/>
    </row>
    <row r="219" spans="1:4" s="4" customFormat="1" x14ac:dyDescent="0.2">
      <c r="A219" s="12"/>
      <c r="B219" s="12"/>
      <c r="C219" s="13"/>
      <c r="D219" s="16"/>
    </row>
    <row r="220" spans="1:4" s="4" customFormat="1" x14ac:dyDescent="0.2">
      <c r="A220" s="12"/>
      <c r="B220" s="12"/>
      <c r="C220" s="13"/>
      <c r="D220" s="16"/>
    </row>
    <row r="221" spans="1:4" s="4" customFormat="1" x14ac:dyDescent="0.2">
      <c r="A221" s="12"/>
      <c r="B221" s="12"/>
      <c r="C221" s="13"/>
      <c r="D221" s="16"/>
    </row>
    <row r="222" spans="1:4" s="4" customFormat="1" x14ac:dyDescent="0.2">
      <c r="A222" s="12"/>
      <c r="B222" s="12"/>
      <c r="C222" s="13"/>
      <c r="D222" s="16"/>
    </row>
    <row r="223" spans="1:4" s="4" customFormat="1" x14ac:dyDescent="0.2">
      <c r="A223" s="12"/>
      <c r="B223" s="12"/>
      <c r="C223" s="13"/>
      <c r="D223" s="16"/>
    </row>
    <row r="224" spans="1:4" s="4" customFormat="1" x14ac:dyDescent="0.2">
      <c r="A224" s="12"/>
      <c r="B224" s="12"/>
      <c r="C224" s="13"/>
      <c r="D224" s="16"/>
    </row>
    <row r="225" spans="1:4" x14ac:dyDescent="0.2">
      <c r="A225" s="12"/>
      <c r="C225" s="13"/>
      <c r="D225" s="16"/>
    </row>
    <row r="226" spans="1:4" x14ac:dyDescent="0.2">
      <c r="A226" s="12"/>
      <c r="C226" s="13"/>
      <c r="D226" s="16"/>
    </row>
    <row r="227" spans="1:4" x14ac:dyDescent="0.2">
      <c r="A227" s="12"/>
      <c r="C227" s="13"/>
      <c r="D227" s="16"/>
    </row>
    <row r="228" spans="1:4" ht="14.25" customHeight="1" x14ac:dyDescent="0.2">
      <c r="A228" s="12"/>
      <c r="C228" s="13"/>
      <c r="D228" s="16"/>
    </row>
    <row r="229" spans="1:4" x14ac:dyDescent="0.2">
      <c r="A229" s="12"/>
      <c r="C229" s="13"/>
      <c r="D229" s="16"/>
    </row>
    <row r="230" spans="1:4" x14ac:dyDescent="0.2">
      <c r="A230" s="12"/>
      <c r="C230" s="13"/>
      <c r="D230" s="16"/>
    </row>
    <row r="231" spans="1:4" x14ac:dyDescent="0.2">
      <c r="A231" s="12"/>
      <c r="C231" s="13"/>
      <c r="D231" s="16"/>
    </row>
    <row r="232" spans="1:4" x14ac:dyDescent="0.2">
      <c r="A232" s="12"/>
      <c r="C232" s="13"/>
      <c r="D232" s="16"/>
    </row>
    <row r="233" spans="1:4" x14ac:dyDescent="0.2">
      <c r="A233" s="12"/>
      <c r="C233" s="13"/>
      <c r="D233" s="16"/>
    </row>
    <row r="234" spans="1:4" x14ac:dyDescent="0.2">
      <c r="A234" s="12"/>
      <c r="C234" s="13"/>
      <c r="D234" s="16"/>
    </row>
    <row r="235" spans="1:4" x14ac:dyDescent="0.2">
      <c r="A235" s="12"/>
      <c r="C235" s="13"/>
      <c r="D235" s="16"/>
    </row>
    <row r="236" spans="1:4" x14ac:dyDescent="0.2">
      <c r="A236" s="12"/>
      <c r="C236" s="13"/>
      <c r="D236" s="16"/>
    </row>
    <row r="237" spans="1:4" x14ac:dyDescent="0.2">
      <c r="A237" s="12"/>
      <c r="C237" s="13"/>
      <c r="D237" s="16"/>
    </row>
    <row r="238" spans="1:4" x14ac:dyDescent="0.2">
      <c r="A238" s="12"/>
      <c r="C238" s="13"/>
      <c r="D238" s="16"/>
    </row>
    <row r="239" spans="1:4" x14ac:dyDescent="0.2">
      <c r="A239" s="12"/>
      <c r="C239" s="13"/>
      <c r="D239" s="16"/>
    </row>
    <row r="240" spans="1:4" x14ac:dyDescent="0.2">
      <c r="A240" s="12"/>
      <c r="C240" s="13"/>
      <c r="D240" s="16"/>
    </row>
    <row r="241" spans="1:4" x14ac:dyDescent="0.2">
      <c r="A241" s="12"/>
      <c r="C241" s="13"/>
      <c r="D241" s="16"/>
    </row>
    <row r="242" spans="1:4" x14ac:dyDescent="0.2">
      <c r="A242" s="12"/>
      <c r="C242" s="13"/>
      <c r="D242" s="16"/>
    </row>
    <row r="243" spans="1:4" x14ac:dyDescent="0.2">
      <c r="A243" s="12"/>
      <c r="C243" s="13"/>
      <c r="D243" s="16"/>
    </row>
    <row r="244" spans="1:4" x14ac:dyDescent="0.2">
      <c r="A244" s="12"/>
      <c r="C244" s="13"/>
      <c r="D244" s="16"/>
    </row>
    <row r="245" spans="1:4" x14ac:dyDescent="0.2">
      <c r="A245" s="12"/>
      <c r="C245" s="13"/>
      <c r="D245" s="16"/>
    </row>
    <row r="246" spans="1:4" x14ac:dyDescent="0.2">
      <c r="A246" s="12"/>
      <c r="C246" s="13"/>
      <c r="D246" s="16"/>
    </row>
    <row r="247" spans="1:4" x14ac:dyDescent="0.2">
      <c r="A247" s="12"/>
      <c r="C247" s="13"/>
      <c r="D247" s="16"/>
    </row>
    <row r="248" spans="1:4" x14ac:dyDescent="0.2">
      <c r="A248" s="12"/>
      <c r="C248" s="13"/>
      <c r="D248" s="16"/>
    </row>
    <row r="249" spans="1:4" x14ac:dyDescent="0.2">
      <c r="A249" s="12"/>
      <c r="C249" s="13"/>
      <c r="D249" s="16"/>
    </row>
    <row r="250" spans="1:4" x14ac:dyDescent="0.2">
      <c r="A250" s="12"/>
      <c r="C250" s="13"/>
      <c r="D250" s="16"/>
    </row>
    <row r="251" spans="1:4" x14ac:dyDescent="0.2">
      <c r="A251" s="12"/>
      <c r="C251" s="13"/>
      <c r="D251" s="16"/>
    </row>
    <row r="252" spans="1:4" x14ac:dyDescent="0.2">
      <c r="A252" s="12"/>
      <c r="C252" s="13"/>
      <c r="D252" s="16"/>
    </row>
    <row r="253" spans="1:4" x14ac:dyDescent="0.2">
      <c r="A253" s="12"/>
      <c r="C253" s="13"/>
      <c r="D253" s="16"/>
    </row>
    <row r="254" spans="1:4" x14ac:dyDescent="0.2">
      <c r="A254" s="12"/>
      <c r="C254" s="13"/>
      <c r="D254" s="16"/>
    </row>
    <row r="255" spans="1:4" x14ac:dyDescent="0.2">
      <c r="A255" s="12"/>
      <c r="C255" s="13"/>
      <c r="D255" s="16"/>
    </row>
    <row r="256" spans="1:4" x14ac:dyDescent="0.2">
      <c r="A256" s="12"/>
      <c r="C256" s="13"/>
      <c r="D256" s="16"/>
    </row>
    <row r="257" spans="1:4" x14ac:dyDescent="0.2">
      <c r="A257" s="12"/>
      <c r="C257" s="13"/>
      <c r="D257" s="16"/>
    </row>
    <row r="258" spans="1:4" x14ac:dyDescent="0.2">
      <c r="A258" s="12"/>
      <c r="C258" s="13"/>
      <c r="D258" s="16"/>
    </row>
    <row r="259" spans="1:4" x14ac:dyDescent="0.2">
      <c r="A259" s="12"/>
      <c r="C259" s="13"/>
      <c r="D259" s="16"/>
    </row>
    <row r="260" spans="1:4" x14ac:dyDescent="0.2">
      <c r="A260" s="12"/>
      <c r="C260" s="13"/>
      <c r="D260" s="16"/>
    </row>
    <row r="261" spans="1:4" s="9" customFormat="1" x14ac:dyDescent="0.2">
      <c r="A261" s="12"/>
      <c r="B261" s="12"/>
      <c r="C261" s="13"/>
      <c r="D261" s="16"/>
    </row>
    <row r="262" spans="1:4" s="9" customFormat="1" x14ac:dyDescent="0.2">
      <c r="A262" s="12"/>
      <c r="B262" s="12"/>
      <c r="C262" s="13"/>
      <c r="D262" s="16"/>
    </row>
    <row r="263" spans="1:4" s="9" customFormat="1" x14ac:dyDescent="0.2">
      <c r="A263" s="12"/>
      <c r="B263" s="12"/>
      <c r="C263" s="13"/>
      <c r="D263" s="16"/>
    </row>
    <row r="264" spans="1:4" s="9" customFormat="1" x14ac:dyDescent="0.2">
      <c r="A264" s="12"/>
      <c r="B264" s="12"/>
      <c r="C264" s="13"/>
      <c r="D264" s="16"/>
    </row>
    <row r="265" spans="1:4" s="9" customFormat="1" x14ac:dyDescent="0.2">
      <c r="A265" s="12"/>
      <c r="B265" s="12"/>
      <c r="C265" s="13"/>
      <c r="D265" s="16"/>
    </row>
    <row r="266" spans="1:4" s="9" customFormat="1" x14ac:dyDescent="0.2">
      <c r="A266" s="12"/>
      <c r="B266" s="12"/>
      <c r="C266" s="13"/>
      <c r="D266" s="16"/>
    </row>
    <row r="267" spans="1:4" s="9" customFormat="1" x14ac:dyDescent="0.2">
      <c r="A267" s="12"/>
      <c r="B267" s="12"/>
      <c r="C267" s="13"/>
      <c r="D267" s="16"/>
    </row>
    <row r="268" spans="1:4" s="9" customFormat="1" x14ac:dyDescent="0.2">
      <c r="A268" s="12"/>
      <c r="B268" s="12"/>
      <c r="C268" s="13"/>
      <c r="D268" s="16"/>
    </row>
    <row r="269" spans="1:4" s="9" customFormat="1" x14ac:dyDescent="0.2">
      <c r="A269" s="12"/>
      <c r="B269" s="12"/>
      <c r="C269" s="13"/>
      <c r="D269" s="16"/>
    </row>
    <row r="270" spans="1:4" s="9" customFormat="1" x14ac:dyDescent="0.2">
      <c r="A270" s="12"/>
      <c r="B270" s="12"/>
      <c r="C270" s="13"/>
      <c r="D270" s="16"/>
    </row>
    <row r="271" spans="1:4" s="9" customFormat="1" x14ac:dyDescent="0.2">
      <c r="A271" s="12"/>
      <c r="B271" s="12"/>
      <c r="C271" s="13"/>
      <c r="D271" s="16"/>
    </row>
    <row r="272" spans="1:4" s="9" customFormat="1" x14ac:dyDescent="0.2">
      <c r="A272" s="12"/>
      <c r="B272" s="12"/>
      <c r="C272" s="13"/>
      <c r="D272" s="16"/>
    </row>
    <row r="273" spans="1:4" s="9" customFormat="1" x14ac:dyDescent="0.2">
      <c r="A273" s="12"/>
      <c r="B273" s="12"/>
      <c r="C273" s="13"/>
      <c r="D273" s="16"/>
    </row>
    <row r="274" spans="1:4" s="9" customFormat="1" x14ac:dyDescent="0.2">
      <c r="A274" s="12"/>
      <c r="B274" s="12"/>
      <c r="C274" s="13"/>
      <c r="D274" s="16"/>
    </row>
    <row r="275" spans="1:4" s="9" customFormat="1" x14ac:dyDescent="0.2">
      <c r="A275" s="12"/>
      <c r="B275" s="12"/>
      <c r="C275" s="13"/>
      <c r="D275" s="16"/>
    </row>
    <row r="276" spans="1:4" s="9" customFormat="1" x14ac:dyDescent="0.2">
      <c r="A276" s="12"/>
      <c r="B276" s="12"/>
      <c r="C276" s="13"/>
      <c r="D276" s="16"/>
    </row>
    <row r="277" spans="1:4" s="9" customFormat="1" x14ac:dyDescent="0.2">
      <c r="A277" s="12"/>
      <c r="B277" s="12"/>
      <c r="C277" s="13"/>
      <c r="D277" s="16"/>
    </row>
    <row r="278" spans="1:4" s="9" customFormat="1" x14ac:dyDescent="0.2">
      <c r="A278" s="12"/>
      <c r="B278" s="12"/>
      <c r="C278" s="13"/>
      <c r="D278" s="16"/>
    </row>
    <row r="279" spans="1:4" s="9" customFormat="1" x14ac:dyDescent="0.2">
      <c r="A279" s="12"/>
      <c r="B279" s="12"/>
      <c r="C279" s="13"/>
      <c r="D279" s="16"/>
    </row>
    <row r="280" spans="1:4" s="9" customFormat="1" x14ac:dyDescent="0.2">
      <c r="A280" s="12"/>
      <c r="B280" s="12"/>
      <c r="C280" s="13"/>
      <c r="D280" s="16"/>
    </row>
    <row r="281" spans="1:4" s="9" customFormat="1" x14ac:dyDescent="0.2">
      <c r="A281" s="12"/>
      <c r="B281" s="12"/>
      <c r="C281" s="13"/>
      <c r="D281" s="16"/>
    </row>
    <row r="282" spans="1:4" s="9" customFormat="1" x14ac:dyDescent="0.2">
      <c r="A282" s="12"/>
      <c r="B282" s="12"/>
      <c r="C282" s="13"/>
      <c r="D282" s="16"/>
    </row>
    <row r="283" spans="1:4" s="9" customFormat="1" x14ac:dyDescent="0.2">
      <c r="A283" s="12"/>
      <c r="B283" s="12"/>
      <c r="C283" s="13"/>
      <c r="D283" s="16"/>
    </row>
    <row r="284" spans="1:4" s="9" customFormat="1" x14ac:dyDescent="0.2">
      <c r="A284" s="12"/>
      <c r="B284" s="12"/>
      <c r="C284" s="13"/>
      <c r="D284" s="16"/>
    </row>
    <row r="285" spans="1:4" s="9" customFormat="1" x14ac:dyDescent="0.2">
      <c r="A285" s="12"/>
      <c r="B285" s="12"/>
      <c r="C285" s="13"/>
      <c r="D285" s="16"/>
    </row>
    <row r="286" spans="1:4" s="9" customFormat="1" x14ac:dyDescent="0.2">
      <c r="A286" s="12"/>
      <c r="B286" s="12"/>
      <c r="C286" s="13"/>
      <c r="D286" s="16"/>
    </row>
    <row r="287" spans="1:4" s="9" customFormat="1" x14ac:dyDescent="0.2">
      <c r="A287" s="12"/>
      <c r="B287" s="12"/>
      <c r="C287" s="13"/>
      <c r="D287" s="16"/>
    </row>
    <row r="288" spans="1:4" s="9" customFormat="1" x14ac:dyDescent="0.2">
      <c r="A288" s="12"/>
      <c r="B288" s="12"/>
      <c r="C288" s="13"/>
      <c r="D288" s="16"/>
    </row>
    <row r="289" spans="1:4" s="9" customFormat="1" ht="18" customHeight="1" x14ac:dyDescent="0.2">
      <c r="A289" s="12"/>
      <c r="B289" s="12"/>
      <c r="C289" s="13"/>
      <c r="D289" s="16"/>
    </row>
    <row r="290" spans="1:4" x14ac:dyDescent="0.2">
      <c r="A290" s="12"/>
      <c r="C290" s="13"/>
      <c r="D290" s="16"/>
    </row>
    <row r="291" spans="1:4" s="9" customFormat="1" x14ac:dyDescent="0.2">
      <c r="A291" s="12"/>
      <c r="B291" s="12"/>
      <c r="C291" s="13"/>
      <c r="D291" s="16"/>
    </row>
    <row r="292" spans="1:4" s="9" customFormat="1" x14ac:dyDescent="0.2">
      <c r="A292" s="12"/>
      <c r="B292" s="12"/>
      <c r="C292" s="13"/>
      <c r="D292" s="16"/>
    </row>
    <row r="293" spans="1:4" s="9" customFormat="1" x14ac:dyDescent="0.2">
      <c r="A293" s="12"/>
      <c r="B293" s="12"/>
      <c r="C293" s="13"/>
      <c r="D293" s="16"/>
    </row>
    <row r="294" spans="1:4" s="9" customFormat="1" ht="18" customHeight="1" x14ac:dyDescent="0.2">
      <c r="A294" s="12"/>
      <c r="B294" s="12"/>
      <c r="C294" s="13"/>
      <c r="D294" s="16"/>
    </row>
    <row r="295" spans="1:4" x14ac:dyDescent="0.2">
      <c r="A295" s="12"/>
      <c r="C295" s="13"/>
      <c r="D295" s="16"/>
    </row>
    <row r="296" spans="1:4" ht="14.25" customHeight="1" x14ac:dyDescent="0.2">
      <c r="A296" s="12"/>
      <c r="C296" s="13"/>
      <c r="D296" s="16"/>
    </row>
    <row r="297" spans="1:4" ht="14.25" customHeight="1" x14ac:dyDescent="0.2">
      <c r="A297" s="12"/>
      <c r="C297" s="13"/>
      <c r="D297" s="16"/>
    </row>
    <row r="298" spans="1:4" ht="14.25" customHeight="1" x14ac:dyDescent="0.2">
      <c r="A298" s="12"/>
      <c r="C298" s="13"/>
      <c r="D298" s="16"/>
    </row>
    <row r="299" spans="1:4" x14ac:dyDescent="0.2">
      <c r="A299" s="12"/>
      <c r="C299" s="13"/>
      <c r="D299" s="16"/>
    </row>
    <row r="300" spans="1:4" ht="14.25" customHeight="1" x14ac:dyDescent="0.2">
      <c r="A300" s="12"/>
      <c r="C300" s="13"/>
      <c r="D300" s="16"/>
    </row>
    <row r="301" spans="1:4" x14ac:dyDescent="0.2">
      <c r="A301" s="12"/>
      <c r="C301" s="13"/>
      <c r="D301" s="16"/>
    </row>
    <row r="302" spans="1:4" ht="14.25" customHeight="1" x14ac:dyDescent="0.2">
      <c r="A302" s="12"/>
      <c r="C302" s="13"/>
      <c r="D302" s="16"/>
    </row>
    <row r="303" spans="1:4" x14ac:dyDescent="0.2">
      <c r="A303" s="12"/>
      <c r="C303" s="13"/>
      <c r="D303" s="16"/>
    </row>
    <row r="304" spans="1:4" s="9" customFormat="1" ht="30" customHeight="1" x14ac:dyDescent="0.2">
      <c r="A304" s="12"/>
      <c r="B304" s="12"/>
      <c r="C304" s="13"/>
      <c r="D304" s="16"/>
    </row>
    <row r="305" spans="1:4" s="9" customFormat="1" x14ac:dyDescent="0.2">
      <c r="A305" s="12"/>
      <c r="B305" s="12"/>
      <c r="C305" s="13"/>
      <c r="D305" s="16"/>
    </row>
    <row r="306" spans="1:4" s="9" customFormat="1" x14ac:dyDescent="0.2">
      <c r="A306" s="12"/>
      <c r="B306" s="12"/>
      <c r="C306" s="13"/>
      <c r="D306" s="16"/>
    </row>
    <row r="307" spans="1:4" s="9" customFormat="1" x14ac:dyDescent="0.2">
      <c r="A307" s="12"/>
      <c r="B307" s="12"/>
      <c r="C307" s="13"/>
      <c r="D307" s="16"/>
    </row>
    <row r="308" spans="1:4" s="9" customFormat="1" x14ac:dyDescent="0.2">
      <c r="A308" s="12"/>
      <c r="B308" s="12"/>
      <c r="C308" s="13"/>
      <c r="D308" s="16"/>
    </row>
    <row r="309" spans="1:4" s="9" customFormat="1" x14ac:dyDescent="0.2">
      <c r="A309" s="12"/>
      <c r="B309" s="12"/>
      <c r="C309" s="13"/>
      <c r="D309" s="16"/>
    </row>
    <row r="310" spans="1:4" s="9" customFormat="1" x14ac:dyDescent="0.2">
      <c r="A310" s="12"/>
      <c r="B310" s="12"/>
      <c r="C310" s="13"/>
      <c r="D310" s="16"/>
    </row>
    <row r="311" spans="1:4" s="9" customFormat="1" x14ac:dyDescent="0.2">
      <c r="A311" s="12"/>
      <c r="B311" s="12"/>
      <c r="C311" s="13"/>
      <c r="D311" s="16"/>
    </row>
    <row r="312" spans="1:4" s="9" customFormat="1" x14ac:dyDescent="0.2">
      <c r="A312" s="12"/>
      <c r="B312" s="12"/>
      <c r="C312" s="13"/>
      <c r="D312" s="16"/>
    </row>
    <row r="313" spans="1:4" s="9" customFormat="1" x14ac:dyDescent="0.2">
      <c r="A313" s="12"/>
      <c r="B313" s="12"/>
      <c r="C313" s="13"/>
      <c r="D313" s="16"/>
    </row>
    <row r="314" spans="1:4" s="9" customFormat="1" x14ac:dyDescent="0.2">
      <c r="A314" s="12"/>
      <c r="B314" s="12"/>
      <c r="C314" s="13"/>
      <c r="D314" s="16"/>
    </row>
    <row r="315" spans="1:4" s="9" customFormat="1" x14ac:dyDescent="0.2">
      <c r="A315" s="12"/>
      <c r="B315" s="12"/>
      <c r="C315" s="13"/>
      <c r="D315" s="16"/>
    </row>
    <row r="316" spans="1:4" s="9" customFormat="1" x14ac:dyDescent="0.2">
      <c r="A316" s="12"/>
      <c r="B316" s="12"/>
      <c r="C316" s="13"/>
      <c r="D316" s="16"/>
    </row>
    <row r="317" spans="1:4" s="9" customFormat="1" x14ac:dyDescent="0.2">
      <c r="A317" s="12"/>
      <c r="B317" s="12"/>
      <c r="C317" s="13"/>
      <c r="D317" s="16"/>
    </row>
    <row r="318" spans="1:4" s="9" customFormat="1" x14ac:dyDescent="0.2">
      <c r="A318" s="12"/>
      <c r="B318" s="12"/>
      <c r="C318" s="13"/>
      <c r="D318" s="16"/>
    </row>
    <row r="319" spans="1:4" x14ac:dyDescent="0.2">
      <c r="A319" s="12"/>
      <c r="C319" s="13"/>
      <c r="D319" s="16"/>
    </row>
    <row r="320" spans="1:4" x14ac:dyDescent="0.2">
      <c r="A320" s="12"/>
      <c r="C320" s="13"/>
      <c r="D320" s="16"/>
    </row>
    <row r="321" spans="1:4" ht="18" customHeight="1" x14ac:dyDescent="0.2">
      <c r="A321" s="12"/>
      <c r="C321" s="13"/>
      <c r="D321" s="16"/>
    </row>
    <row r="322" spans="1:4" ht="20.25" customHeight="1" x14ac:dyDescent="0.2">
      <c r="A322" s="12"/>
      <c r="C322" s="13"/>
      <c r="D322" s="16"/>
    </row>
    <row r="323" spans="1:4" x14ac:dyDescent="0.2">
      <c r="A323" s="12"/>
      <c r="C323" s="13"/>
      <c r="D323" s="16"/>
    </row>
    <row r="324" spans="1:4" x14ac:dyDescent="0.2">
      <c r="A324" s="12"/>
      <c r="C324" s="13"/>
      <c r="D324" s="16"/>
    </row>
    <row r="325" spans="1:4" x14ac:dyDescent="0.2">
      <c r="A325" s="12"/>
      <c r="C325" s="13"/>
      <c r="D325" s="16"/>
    </row>
    <row r="326" spans="1:4" x14ac:dyDescent="0.2">
      <c r="A326" s="12"/>
      <c r="C326" s="13"/>
      <c r="D326" s="16"/>
    </row>
    <row r="327" spans="1:4" x14ac:dyDescent="0.2">
      <c r="A327" s="12"/>
      <c r="C327" s="13"/>
      <c r="D327" s="16"/>
    </row>
    <row r="328" spans="1:4" x14ac:dyDescent="0.2">
      <c r="A328" s="12"/>
      <c r="C328" s="13"/>
      <c r="D328" s="16"/>
    </row>
    <row r="329" spans="1:4" x14ac:dyDescent="0.2">
      <c r="A329" s="12"/>
      <c r="C329" s="13"/>
      <c r="D329" s="16"/>
    </row>
    <row r="330" spans="1:4" x14ac:dyDescent="0.2">
      <c r="A330" s="12"/>
      <c r="C330" s="13"/>
      <c r="D330" s="16"/>
    </row>
    <row r="331" spans="1:4" x14ac:dyDescent="0.2">
      <c r="A331" s="12"/>
      <c r="C331" s="13"/>
      <c r="D331" s="16"/>
    </row>
    <row r="332" spans="1:4" x14ac:dyDescent="0.2">
      <c r="A332" s="12"/>
      <c r="C332" s="13"/>
      <c r="D332" s="16"/>
    </row>
    <row r="333" spans="1:4" x14ac:dyDescent="0.2">
      <c r="A333" s="12"/>
      <c r="C333" s="13"/>
      <c r="D333" s="16"/>
    </row>
    <row r="334" spans="1:4" x14ac:dyDescent="0.2">
      <c r="A334" s="12"/>
      <c r="C334" s="13"/>
      <c r="D334" s="16"/>
    </row>
    <row r="335" spans="1:4" x14ac:dyDescent="0.2">
      <c r="A335" s="12"/>
      <c r="C335" s="13"/>
      <c r="D335" s="16"/>
    </row>
    <row r="336" spans="1:4" x14ac:dyDescent="0.2">
      <c r="A336" s="12"/>
      <c r="C336" s="13"/>
      <c r="D336" s="16"/>
    </row>
    <row r="337" spans="1:4" x14ac:dyDescent="0.2">
      <c r="A337" s="12"/>
      <c r="C337" s="13"/>
      <c r="D337" s="16"/>
    </row>
    <row r="338" spans="1:4" x14ac:dyDescent="0.2">
      <c r="A338" s="12"/>
      <c r="C338" s="13"/>
      <c r="D338" s="16"/>
    </row>
    <row r="339" spans="1:4" x14ac:dyDescent="0.2">
      <c r="A339" s="12"/>
      <c r="C339" s="13"/>
      <c r="D339" s="16"/>
    </row>
    <row r="340" spans="1:4" x14ac:dyDescent="0.2">
      <c r="A340" s="12"/>
      <c r="C340" s="13"/>
      <c r="D340" s="16"/>
    </row>
    <row r="341" spans="1:4" x14ac:dyDescent="0.2">
      <c r="A341" s="12"/>
      <c r="C341" s="13"/>
      <c r="D341" s="16"/>
    </row>
    <row r="342" spans="1:4" x14ac:dyDescent="0.2">
      <c r="A342" s="12"/>
      <c r="C342" s="13"/>
      <c r="D342" s="16"/>
    </row>
    <row r="343" spans="1:4" x14ac:dyDescent="0.2">
      <c r="A343" s="12"/>
      <c r="C343" s="13"/>
      <c r="D343" s="16"/>
    </row>
    <row r="344" spans="1:4" x14ac:dyDescent="0.2">
      <c r="A344" s="12"/>
      <c r="C344" s="13"/>
      <c r="D344" s="16"/>
    </row>
    <row r="345" spans="1:4" x14ac:dyDescent="0.2">
      <c r="A345" s="12"/>
      <c r="C345" s="13"/>
      <c r="D345" s="16"/>
    </row>
    <row r="346" spans="1:4" x14ac:dyDescent="0.2">
      <c r="A346" s="12"/>
      <c r="C346" s="13"/>
      <c r="D346" s="16"/>
    </row>
    <row r="347" spans="1:4" x14ac:dyDescent="0.2">
      <c r="A347" s="12"/>
      <c r="C347" s="13"/>
      <c r="D347" s="16"/>
    </row>
    <row r="348" spans="1:4" x14ac:dyDescent="0.2">
      <c r="A348" s="12"/>
      <c r="C348" s="13"/>
      <c r="D348" s="16"/>
    </row>
    <row r="349" spans="1:4" x14ac:dyDescent="0.2">
      <c r="A349" s="12"/>
      <c r="C349" s="13"/>
      <c r="D349" s="16"/>
    </row>
    <row r="350" spans="1:4" x14ac:dyDescent="0.2">
      <c r="A350" s="12"/>
      <c r="C350" s="13"/>
      <c r="D350" s="16"/>
    </row>
    <row r="351" spans="1:4" x14ac:dyDescent="0.2">
      <c r="A351" s="12"/>
      <c r="C351" s="13"/>
      <c r="D351" s="16"/>
    </row>
    <row r="352" spans="1:4" x14ac:dyDescent="0.2">
      <c r="A352" s="12"/>
      <c r="C352" s="13"/>
      <c r="D352" s="16"/>
    </row>
    <row r="353" spans="1:4" x14ac:dyDescent="0.2">
      <c r="A353" s="12"/>
      <c r="C353" s="13"/>
      <c r="D353" s="16"/>
    </row>
    <row r="354" spans="1:4" x14ac:dyDescent="0.2">
      <c r="A354" s="12"/>
      <c r="C354" s="13"/>
      <c r="D354" s="16"/>
    </row>
    <row r="355" spans="1:4" x14ac:dyDescent="0.2">
      <c r="A355" s="12"/>
      <c r="C355" s="13"/>
      <c r="D355" s="16"/>
    </row>
    <row r="356" spans="1:4" x14ac:dyDescent="0.2">
      <c r="A356" s="12"/>
      <c r="C356" s="13"/>
      <c r="D356" s="16"/>
    </row>
    <row r="357" spans="1:4" x14ac:dyDescent="0.2">
      <c r="A357" s="12"/>
      <c r="C357" s="13"/>
      <c r="D357" s="16"/>
    </row>
    <row r="358" spans="1:4" x14ac:dyDescent="0.2">
      <c r="A358" s="12"/>
      <c r="C358" s="13"/>
      <c r="D358" s="16"/>
    </row>
    <row r="359" spans="1:4" x14ac:dyDescent="0.2">
      <c r="A359" s="12"/>
      <c r="C359" s="13"/>
      <c r="D359" s="16"/>
    </row>
    <row r="360" spans="1:4" x14ac:dyDescent="0.2">
      <c r="A360" s="12"/>
      <c r="C360" s="13"/>
      <c r="D360" s="16"/>
    </row>
    <row r="361" spans="1:4" x14ac:dyDescent="0.2">
      <c r="A361" s="12"/>
      <c r="C361" s="13"/>
      <c r="D361" s="16"/>
    </row>
    <row r="362" spans="1:4" x14ac:dyDescent="0.2">
      <c r="A362" s="12"/>
      <c r="C362" s="13"/>
      <c r="D362" s="16"/>
    </row>
    <row r="363" spans="1:4" x14ac:dyDescent="0.2">
      <c r="A363" s="12"/>
      <c r="C363" s="13"/>
      <c r="D363" s="16"/>
    </row>
    <row r="364" spans="1:4" x14ac:dyDescent="0.2">
      <c r="A364" s="12"/>
      <c r="C364" s="13"/>
      <c r="D364" s="16"/>
    </row>
    <row r="365" spans="1:4" x14ac:dyDescent="0.2">
      <c r="A365" s="12"/>
      <c r="C365" s="13"/>
      <c r="D365" s="16"/>
    </row>
    <row r="366" spans="1:4" x14ac:dyDescent="0.2">
      <c r="A366" s="12"/>
      <c r="C366" s="13"/>
      <c r="D366" s="16"/>
    </row>
    <row r="367" spans="1:4" x14ac:dyDescent="0.2">
      <c r="A367" s="12"/>
      <c r="C367" s="13"/>
      <c r="D367" s="16"/>
    </row>
    <row r="368" spans="1:4" x14ac:dyDescent="0.2">
      <c r="A368" s="12"/>
      <c r="C368" s="13"/>
      <c r="D368" s="16"/>
    </row>
    <row r="369" spans="1:4" x14ac:dyDescent="0.2">
      <c r="A369" s="12"/>
      <c r="C369" s="13"/>
      <c r="D369" s="16"/>
    </row>
    <row r="370" spans="1:4" x14ac:dyDescent="0.2">
      <c r="A370" s="12"/>
      <c r="C370" s="13"/>
      <c r="D370" s="16"/>
    </row>
    <row r="371" spans="1:4" x14ac:dyDescent="0.2">
      <c r="A371" s="12"/>
      <c r="C371" s="13"/>
      <c r="D371" s="16"/>
    </row>
    <row r="372" spans="1:4" x14ac:dyDescent="0.2">
      <c r="A372" s="12"/>
      <c r="C372" s="13"/>
      <c r="D372" s="16"/>
    </row>
    <row r="373" spans="1:4" x14ac:dyDescent="0.2">
      <c r="A373" s="12"/>
      <c r="C373" s="13"/>
      <c r="D373" s="16"/>
    </row>
    <row r="374" spans="1:4" x14ac:dyDescent="0.2">
      <c r="A374" s="12"/>
      <c r="C374" s="13"/>
      <c r="D374" s="16"/>
    </row>
    <row r="375" spans="1:4" x14ac:dyDescent="0.2">
      <c r="A375" s="12"/>
      <c r="C375" s="13"/>
      <c r="D375" s="16"/>
    </row>
    <row r="376" spans="1:4" x14ac:dyDescent="0.2">
      <c r="A376" s="12"/>
      <c r="C376" s="13"/>
      <c r="D376" s="16"/>
    </row>
    <row r="377" spans="1:4" x14ac:dyDescent="0.2">
      <c r="A377" s="12"/>
      <c r="C377" s="13"/>
      <c r="D377" s="16"/>
    </row>
    <row r="378" spans="1:4" x14ac:dyDescent="0.2">
      <c r="A378" s="12"/>
      <c r="C378" s="13"/>
      <c r="D378" s="16"/>
    </row>
    <row r="379" spans="1:4" x14ac:dyDescent="0.2">
      <c r="A379" s="12"/>
      <c r="C379" s="13"/>
      <c r="D379" s="16"/>
    </row>
    <row r="380" spans="1:4" x14ac:dyDescent="0.2">
      <c r="A380" s="12"/>
      <c r="C380" s="13"/>
      <c r="D380" s="16"/>
    </row>
    <row r="381" spans="1:4" x14ac:dyDescent="0.2">
      <c r="A381" s="12"/>
      <c r="C381" s="13"/>
      <c r="D381" s="16"/>
    </row>
    <row r="382" spans="1:4" x14ac:dyDescent="0.2">
      <c r="A382" s="12"/>
      <c r="C382" s="13"/>
      <c r="D382" s="16"/>
    </row>
    <row r="383" spans="1:4" x14ac:dyDescent="0.2">
      <c r="A383" s="12"/>
      <c r="C383" s="13"/>
      <c r="D383" s="16"/>
    </row>
    <row r="384" spans="1:4" x14ac:dyDescent="0.2">
      <c r="A384" s="12"/>
      <c r="C384" s="13"/>
      <c r="D384" s="16"/>
    </row>
    <row r="385" spans="1:4" x14ac:dyDescent="0.2">
      <c r="A385" s="12"/>
      <c r="C385" s="13"/>
      <c r="D385" s="16"/>
    </row>
    <row r="386" spans="1:4" x14ac:dyDescent="0.2">
      <c r="A386" s="12"/>
      <c r="C386" s="13"/>
      <c r="D386" s="16"/>
    </row>
    <row r="387" spans="1:4" x14ac:dyDescent="0.2">
      <c r="A387" s="12"/>
      <c r="C387" s="13"/>
      <c r="D387" s="16"/>
    </row>
    <row r="388" spans="1:4" x14ac:dyDescent="0.2">
      <c r="A388" s="12"/>
      <c r="C388" s="13"/>
      <c r="D388" s="16"/>
    </row>
    <row r="389" spans="1:4" x14ac:dyDescent="0.2">
      <c r="A389" s="12"/>
      <c r="C389" s="13"/>
      <c r="D389" s="16"/>
    </row>
    <row r="390" spans="1:4" x14ac:dyDescent="0.2">
      <c r="A390" s="12"/>
      <c r="C390" s="13"/>
      <c r="D390" s="16"/>
    </row>
    <row r="391" spans="1:4" x14ac:dyDescent="0.2">
      <c r="A391" s="12"/>
      <c r="C391" s="13"/>
      <c r="D391" s="16"/>
    </row>
    <row r="392" spans="1:4" x14ac:dyDescent="0.2">
      <c r="A392" s="12"/>
      <c r="C392" s="13"/>
      <c r="D392" s="16"/>
    </row>
    <row r="393" spans="1:4" x14ac:dyDescent="0.2">
      <c r="A393" s="12"/>
      <c r="C393" s="13"/>
      <c r="D393" s="16"/>
    </row>
    <row r="394" spans="1:4" x14ac:dyDescent="0.2">
      <c r="A394" s="12"/>
      <c r="C394" s="13"/>
      <c r="D394" s="16"/>
    </row>
    <row r="395" spans="1:4" x14ac:dyDescent="0.2">
      <c r="A395" s="12"/>
      <c r="C395" s="13"/>
      <c r="D395" s="16"/>
    </row>
    <row r="396" spans="1:4" x14ac:dyDescent="0.2">
      <c r="A396" s="12"/>
      <c r="C396" s="13"/>
      <c r="D396" s="16"/>
    </row>
    <row r="397" spans="1:4" x14ac:dyDescent="0.2">
      <c r="A397" s="12"/>
      <c r="C397" s="13"/>
      <c r="D397" s="16"/>
    </row>
    <row r="398" spans="1:4" x14ac:dyDescent="0.2">
      <c r="A398" s="12"/>
      <c r="C398" s="13"/>
      <c r="D398" s="16"/>
    </row>
    <row r="399" spans="1:4" x14ac:dyDescent="0.2">
      <c r="A399" s="12"/>
      <c r="C399" s="13"/>
      <c r="D399" s="16"/>
    </row>
    <row r="400" spans="1:4" x14ac:dyDescent="0.2">
      <c r="A400" s="12"/>
      <c r="C400" s="13"/>
      <c r="D400" s="16"/>
    </row>
    <row r="401" spans="1:4" x14ac:dyDescent="0.2">
      <c r="A401" s="12"/>
      <c r="C401" s="13"/>
      <c r="D401" s="16"/>
    </row>
    <row r="402" spans="1:4" x14ac:dyDescent="0.2">
      <c r="A402" s="12"/>
      <c r="C402" s="13"/>
      <c r="D402" s="16"/>
    </row>
    <row r="403" spans="1:4" x14ac:dyDescent="0.2">
      <c r="A403" s="12"/>
      <c r="C403" s="13"/>
      <c r="D403" s="16"/>
    </row>
    <row r="404" spans="1:4" x14ac:dyDescent="0.2">
      <c r="A404" s="12"/>
      <c r="C404" s="13"/>
      <c r="D404" s="16"/>
    </row>
    <row r="405" spans="1:4" x14ac:dyDescent="0.2">
      <c r="A405" s="12"/>
      <c r="C405" s="13"/>
      <c r="D405" s="16"/>
    </row>
    <row r="406" spans="1:4" x14ac:dyDescent="0.2">
      <c r="A406" s="12"/>
      <c r="C406" s="13"/>
      <c r="D406" s="16"/>
    </row>
    <row r="407" spans="1:4" x14ac:dyDescent="0.2">
      <c r="A407" s="12"/>
      <c r="C407" s="13"/>
      <c r="D407" s="16"/>
    </row>
    <row r="408" spans="1:4" x14ac:dyDescent="0.2">
      <c r="A408" s="12"/>
      <c r="C408" s="13"/>
      <c r="D408" s="16"/>
    </row>
    <row r="409" spans="1:4" x14ac:dyDescent="0.2">
      <c r="A409" s="12"/>
      <c r="C409" s="13"/>
      <c r="D409" s="16"/>
    </row>
    <row r="410" spans="1:4" x14ac:dyDescent="0.2">
      <c r="A410" s="12"/>
      <c r="C410" s="13"/>
      <c r="D410" s="16"/>
    </row>
    <row r="411" spans="1:4" x14ac:dyDescent="0.2">
      <c r="A411" s="12"/>
      <c r="C411" s="13"/>
      <c r="D411" s="16"/>
    </row>
    <row r="412" spans="1:4" x14ac:dyDescent="0.2">
      <c r="A412" s="12"/>
      <c r="C412" s="13"/>
      <c r="D412" s="16"/>
    </row>
    <row r="413" spans="1:4" x14ac:dyDescent="0.2">
      <c r="A413" s="12"/>
      <c r="C413" s="13"/>
      <c r="D413" s="16"/>
    </row>
    <row r="414" spans="1:4" x14ac:dyDescent="0.2">
      <c r="A414" s="12"/>
      <c r="C414" s="13"/>
      <c r="D414" s="16"/>
    </row>
    <row r="415" spans="1:4" x14ac:dyDescent="0.2">
      <c r="A415" s="12"/>
      <c r="C415" s="13"/>
      <c r="D415" s="16"/>
    </row>
    <row r="416" spans="1:4" x14ac:dyDescent="0.2">
      <c r="A416" s="12"/>
      <c r="C416" s="13"/>
      <c r="D416" s="16"/>
    </row>
    <row r="417" spans="1:4" x14ac:dyDescent="0.2">
      <c r="A417" s="12"/>
      <c r="C417" s="13"/>
      <c r="D417" s="16"/>
    </row>
    <row r="418" spans="1:4" x14ac:dyDescent="0.2">
      <c r="A418" s="12"/>
      <c r="C418" s="13"/>
      <c r="D418" s="16"/>
    </row>
    <row r="419" spans="1:4" x14ac:dyDescent="0.2">
      <c r="A419" s="12"/>
      <c r="C419" s="13"/>
      <c r="D419" s="16"/>
    </row>
    <row r="420" spans="1:4" x14ac:dyDescent="0.2">
      <c r="A420" s="12"/>
      <c r="C420" s="13"/>
      <c r="D420" s="16"/>
    </row>
    <row r="421" spans="1:4" x14ac:dyDescent="0.2">
      <c r="A421" s="12"/>
      <c r="C421" s="13"/>
      <c r="D421" s="16"/>
    </row>
    <row r="422" spans="1:4" x14ac:dyDescent="0.2">
      <c r="A422" s="12"/>
      <c r="C422" s="13"/>
      <c r="D422" s="16"/>
    </row>
    <row r="423" spans="1:4" x14ac:dyDescent="0.2">
      <c r="A423" s="12"/>
      <c r="C423" s="13"/>
      <c r="D423" s="16"/>
    </row>
    <row r="424" spans="1:4" x14ac:dyDescent="0.2">
      <c r="A424" s="12"/>
      <c r="C424" s="13"/>
      <c r="D424" s="16"/>
    </row>
    <row r="425" spans="1:4" x14ac:dyDescent="0.2">
      <c r="A425" s="12"/>
      <c r="C425" s="13"/>
      <c r="D425" s="16"/>
    </row>
    <row r="426" spans="1:4" x14ac:dyDescent="0.2">
      <c r="A426" s="12"/>
      <c r="C426" s="13"/>
      <c r="D426" s="16"/>
    </row>
    <row r="427" spans="1:4" x14ac:dyDescent="0.2">
      <c r="A427" s="12"/>
      <c r="C427" s="13"/>
      <c r="D427" s="16"/>
    </row>
    <row r="428" spans="1:4" x14ac:dyDescent="0.2">
      <c r="A428" s="12"/>
      <c r="C428" s="13"/>
      <c r="D428" s="16"/>
    </row>
    <row r="429" spans="1:4" x14ac:dyDescent="0.2">
      <c r="A429" s="12"/>
      <c r="C429" s="13"/>
      <c r="D429" s="16"/>
    </row>
    <row r="430" spans="1:4" x14ac:dyDescent="0.2">
      <c r="A430" s="12"/>
      <c r="C430" s="13"/>
      <c r="D430" s="16"/>
    </row>
    <row r="431" spans="1:4" x14ac:dyDescent="0.2">
      <c r="A431" s="12"/>
      <c r="C431" s="13"/>
      <c r="D431" s="16"/>
    </row>
    <row r="432" spans="1:4" x14ac:dyDescent="0.2">
      <c r="A432" s="12"/>
      <c r="C432" s="13"/>
      <c r="D432" s="16"/>
    </row>
    <row r="433" spans="1:4" x14ac:dyDescent="0.2">
      <c r="A433" s="12"/>
      <c r="C433" s="13"/>
      <c r="D433" s="16"/>
    </row>
    <row r="434" spans="1:4" x14ac:dyDescent="0.2">
      <c r="A434" s="12"/>
      <c r="C434" s="13"/>
      <c r="D434" s="16"/>
    </row>
    <row r="435" spans="1:4" x14ac:dyDescent="0.2">
      <c r="A435" s="12"/>
      <c r="C435" s="13"/>
      <c r="D435" s="16"/>
    </row>
    <row r="436" spans="1:4" x14ac:dyDescent="0.2">
      <c r="A436" s="12"/>
      <c r="C436" s="13"/>
      <c r="D436" s="16"/>
    </row>
    <row r="437" spans="1:4" x14ac:dyDescent="0.2">
      <c r="A437" s="12"/>
      <c r="C437" s="13"/>
      <c r="D437" s="16"/>
    </row>
    <row r="438" spans="1:4" x14ac:dyDescent="0.2">
      <c r="A438" s="12"/>
      <c r="C438" s="13"/>
      <c r="D438" s="16"/>
    </row>
    <row r="439" spans="1:4" x14ac:dyDescent="0.2">
      <c r="A439" s="12"/>
      <c r="C439" s="13"/>
      <c r="D439" s="16"/>
    </row>
    <row r="440" spans="1:4" x14ac:dyDescent="0.2">
      <c r="A440" s="12"/>
      <c r="C440" s="13"/>
      <c r="D440" s="16"/>
    </row>
    <row r="441" spans="1:4" x14ac:dyDescent="0.2">
      <c r="A441" s="12"/>
      <c r="C441" s="13"/>
      <c r="D441" s="16"/>
    </row>
    <row r="442" spans="1:4" x14ac:dyDescent="0.2">
      <c r="A442" s="12"/>
      <c r="C442" s="13"/>
      <c r="D442" s="16"/>
    </row>
    <row r="443" spans="1:4" x14ac:dyDescent="0.2">
      <c r="A443" s="12"/>
      <c r="C443" s="13"/>
      <c r="D443" s="16"/>
    </row>
    <row r="444" spans="1:4" x14ac:dyDescent="0.2">
      <c r="A444" s="12"/>
      <c r="C444" s="13"/>
      <c r="D444" s="16"/>
    </row>
    <row r="445" spans="1:4" x14ac:dyDescent="0.2">
      <c r="A445" s="12"/>
      <c r="C445" s="13"/>
      <c r="D445" s="16"/>
    </row>
    <row r="446" spans="1:4" x14ac:dyDescent="0.2">
      <c r="A446" s="12"/>
      <c r="C446" s="13"/>
      <c r="D446" s="16"/>
    </row>
    <row r="447" spans="1:4" x14ac:dyDescent="0.2">
      <c r="A447" s="12"/>
      <c r="C447" s="13"/>
      <c r="D447" s="16"/>
    </row>
    <row r="448" spans="1:4" x14ac:dyDescent="0.2">
      <c r="A448" s="12"/>
      <c r="C448" s="13"/>
      <c r="D448" s="16"/>
    </row>
    <row r="449" spans="1:4" x14ac:dyDescent="0.2">
      <c r="A449" s="12"/>
      <c r="C449" s="13"/>
      <c r="D449" s="16"/>
    </row>
    <row r="450" spans="1:4" x14ac:dyDescent="0.2">
      <c r="A450" s="12"/>
      <c r="C450" s="13"/>
      <c r="D450" s="16"/>
    </row>
    <row r="451" spans="1:4" x14ac:dyDescent="0.2">
      <c r="A451" s="12"/>
      <c r="C451" s="13"/>
      <c r="D451" s="16"/>
    </row>
    <row r="452" spans="1:4" x14ac:dyDescent="0.2">
      <c r="A452" s="12"/>
      <c r="C452" s="13"/>
      <c r="D452" s="16"/>
    </row>
    <row r="453" spans="1:4" x14ac:dyDescent="0.2">
      <c r="A453" s="12"/>
      <c r="C453" s="13"/>
      <c r="D453" s="16"/>
    </row>
    <row r="454" spans="1:4" x14ac:dyDescent="0.2">
      <c r="A454" s="12"/>
      <c r="C454" s="13"/>
      <c r="D454" s="16"/>
    </row>
    <row r="455" spans="1:4" x14ac:dyDescent="0.2">
      <c r="A455" s="12"/>
      <c r="C455" s="13"/>
      <c r="D455" s="16"/>
    </row>
    <row r="456" spans="1:4" x14ac:dyDescent="0.2">
      <c r="A456" s="12"/>
      <c r="C456" s="13"/>
      <c r="D456" s="16"/>
    </row>
    <row r="457" spans="1:4" x14ac:dyDescent="0.2">
      <c r="A457" s="12"/>
      <c r="C457" s="13"/>
      <c r="D457" s="16"/>
    </row>
    <row r="458" spans="1:4" x14ac:dyDescent="0.2">
      <c r="A458" s="12"/>
      <c r="C458" s="13"/>
      <c r="D458" s="16"/>
    </row>
    <row r="459" spans="1:4" x14ac:dyDescent="0.2">
      <c r="A459" s="12"/>
      <c r="C459" s="13"/>
      <c r="D459" s="16"/>
    </row>
    <row r="460" spans="1:4" x14ac:dyDescent="0.2">
      <c r="A460" s="12"/>
      <c r="C460" s="13"/>
      <c r="D460" s="16"/>
    </row>
    <row r="461" spans="1:4" x14ac:dyDescent="0.2">
      <c r="A461" s="12"/>
      <c r="C461" s="13"/>
      <c r="D461" s="16"/>
    </row>
    <row r="462" spans="1:4" x14ac:dyDescent="0.2">
      <c r="A462" s="12"/>
      <c r="C462" s="13"/>
      <c r="D462" s="16"/>
    </row>
    <row r="463" spans="1:4" x14ac:dyDescent="0.2">
      <c r="A463" s="12"/>
      <c r="C463" s="13"/>
      <c r="D463" s="16"/>
    </row>
    <row r="464" spans="1:4" x14ac:dyDescent="0.2">
      <c r="A464" s="12"/>
      <c r="C464" s="13"/>
      <c r="D464" s="16"/>
    </row>
    <row r="465" spans="1:4" x14ac:dyDescent="0.2">
      <c r="A465" s="12"/>
      <c r="C465" s="13"/>
      <c r="D465" s="16"/>
    </row>
    <row r="466" spans="1:4" x14ac:dyDescent="0.2">
      <c r="A466" s="12"/>
      <c r="C466" s="13"/>
      <c r="D466" s="16"/>
    </row>
    <row r="467" spans="1:4" x14ac:dyDescent="0.2">
      <c r="A467" s="12"/>
      <c r="C467" s="13"/>
      <c r="D467" s="16"/>
    </row>
    <row r="468" spans="1:4" x14ac:dyDescent="0.2">
      <c r="A468" s="12"/>
      <c r="C468" s="13"/>
      <c r="D468" s="16"/>
    </row>
    <row r="469" spans="1:4" x14ac:dyDescent="0.2">
      <c r="A469" s="12"/>
      <c r="C469" s="13"/>
      <c r="D469" s="16"/>
    </row>
    <row r="470" spans="1:4" x14ac:dyDescent="0.2">
      <c r="A470" s="12"/>
      <c r="C470" s="13"/>
      <c r="D470" s="16"/>
    </row>
    <row r="471" spans="1:4" x14ac:dyDescent="0.2">
      <c r="A471" s="12"/>
      <c r="C471" s="13"/>
      <c r="D471" s="16"/>
    </row>
    <row r="472" spans="1:4" x14ac:dyDescent="0.2">
      <c r="A472" s="12"/>
      <c r="C472" s="13"/>
      <c r="D472" s="16"/>
    </row>
    <row r="473" spans="1:4" x14ac:dyDescent="0.2">
      <c r="A473" s="12"/>
      <c r="C473" s="13"/>
      <c r="D473" s="16"/>
    </row>
    <row r="474" spans="1:4" x14ac:dyDescent="0.2">
      <c r="A474" s="12"/>
      <c r="C474" s="13"/>
      <c r="D474" s="16"/>
    </row>
    <row r="475" spans="1:4" x14ac:dyDescent="0.2">
      <c r="A475" s="12"/>
      <c r="C475" s="13"/>
      <c r="D475" s="16"/>
    </row>
    <row r="476" spans="1:4" x14ac:dyDescent="0.2">
      <c r="A476" s="12"/>
      <c r="C476" s="13"/>
      <c r="D476" s="16"/>
    </row>
    <row r="477" spans="1:4" x14ac:dyDescent="0.2">
      <c r="A477" s="12"/>
      <c r="C477" s="13"/>
      <c r="D477" s="16"/>
    </row>
    <row r="478" spans="1:4" x14ac:dyDescent="0.2">
      <c r="A478" s="12"/>
      <c r="C478" s="13"/>
      <c r="D478" s="16"/>
    </row>
    <row r="479" spans="1:4" x14ac:dyDescent="0.2">
      <c r="A479" s="12"/>
      <c r="C479" s="13"/>
      <c r="D479" s="16"/>
    </row>
    <row r="480" spans="1:4" x14ac:dyDescent="0.2">
      <c r="A480" s="12"/>
      <c r="C480" s="13"/>
      <c r="D480" s="16"/>
    </row>
    <row r="481" spans="1:4" x14ac:dyDescent="0.2">
      <c r="A481" s="12"/>
      <c r="C481" s="13"/>
      <c r="D481" s="16"/>
    </row>
    <row r="482" spans="1:4" x14ac:dyDescent="0.2">
      <c r="A482" s="12"/>
      <c r="C482" s="13"/>
      <c r="D482" s="16"/>
    </row>
    <row r="483" spans="1:4" x14ac:dyDescent="0.2">
      <c r="A483" s="12"/>
      <c r="C483" s="13"/>
      <c r="D483" s="16"/>
    </row>
    <row r="484" spans="1:4" x14ac:dyDescent="0.2">
      <c r="A484" s="12"/>
      <c r="C484" s="13"/>
      <c r="D484" s="16"/>
    </row>
    <row r="485" spans="1:4" x14ac:dyDescent="0.2">
      <c r="A485" s="12"/>
      <c r="C485" s="13"/>
      <c r="D485" s="16"/>
    </row>
    <row r="486" spans="1:4" x14ac:dyDescent="0.2">
      <c r="A486" s="12"/>
      <c r="C486" s="13"/>
      <c r="D486" s="16"/>
    </row>
    <row r="487" spans="1:4" x14ac:dyDescent="0.2">
      <c r="A487" s="12"/>
      <c r="C487" s="13"/>
      <c r="D487" s="16"/>
    </row>
    <row r="488" spans="1:4" x14ac:dyDescent="0.2">
      <c r="A488" s="12"/>
      <c r="C488" s="13"/>
      <c r="D488" s="16"/>
    </row>
    <row r="489" spans="1:4" x14ac:dyDescent="0.2">
      <c r="A489" s="12"/>
      <c r="C489" s="13"/>
      <c r="D489" s="16"/>
    </row>
    <row r="490" spans="1:4" x14ac:dyDescent="0.2">
      <c r="A490" s="12"/>
      <c r="C490" s="13"/>
      <c r="D490" s="16"/>
    </row>
    <row r="491" spans="1:4" x14ac:dyDescent="0.2">
      <c r="A491" s="12"/>
      <c r="C491" s="13"/>
      <c r="D491" s="16"/>
    </row>
    <row r="492" spans="1:4" x14ac:dyDescent="0.2">
      <c r="A492" s="12"/>
      <c r="C492" s="13"/>
      <c r="D492" s="16"/>
    </row>
    <row r="493" spans="1:4" x14ac:dyDescent="0.2">
      <c r="A493" s="12"/>
      <c r="C493" s="13"/>
      <c r="D493" s="16"/>
    </row>
    <row r="494" spans="1:4" x14ac:dyDescent="0.2">
      <c r="A494" s="12"/>
      <c r="C494" s="13"/>
      <c r="D494" s="16"/>
    </row>
    <row r="495" spans="1:4" x14ac:dyDescent="0.2">
      <c r="A495" s="12"/>
      <c r="C495" s="13"/>
      <c r="D495" s="16"/>
    </row>
    <row r="496" spans="1:4" x14ac:dyDescent="0.2">
      <c r="A496" s="12"/>
      <c r="C496" s="13"/>
      <c r="D496" s="16"/>
    </row>
    <row r="497" spans="1:4" x14ac:dyDescent="0.2">
      <c r="A497" s="12"/>
      <c r="C497" s="13"/>
      <c r="D497" s="16"/>
    </row>
    <row r="498" spans="1:4" x14ac:dyDescent="0.2">
      <c r="A498" s="12"/>
      <c r="C498" s="13"/>
      <c r="D498" s="16"/>
    </row>
    <row r="499" spans="1:4" x14ac:dyDescent="0.2">
      <c r="A499" s="12"/>
      <c r="C499" s="13"/>
      <c r="D499" s="16"/>
    </row>
    <row r="500" spans="1:4" x14ac:dyDescent="0.2">
      <c r="A500" s="12"/>
      <c r="C500" s="13"/>
      <c r="D500" s="16"/>
    </row>
    <row r="501" spans="1:4" x14ac:dyDescent="0.2">
      <c r="A501" s="12"/>
      <c r="C501" s="13"/>
      <c r="D501" s="16"/>
    </row>
    <row r="502" spans="1:4" x14ac:dyDescent="0.2">
      <c r="A502" s="12"/>
      <c r="C502" s="13"/>
      <c r="D502" s="16"/>
    </row>
    <row r="503" spans="1:4" x14ac:dyDescent="0.2">
      <c r="A503" s="12"/>
      <c r="C503" s="13"/>
      <c r="D503" s="16"/>
    </row>
    <row r="504" spans="1:4" x14ac:dyDescent="0.2">
      <c r="A504" s="12"/>
      <c r="C504" s="13"/>
      <c r="D504" s="16"/>
    </row>
    <row r="505" spans="1:4" x14ac:dyDescent="0.2">
      <c r="A505" s="12"/>
      <c r="C505" s="13"/>
      <c r="D505" s="16"/>
    </row>
    <row r="506" spans="1:4" x14ac:dyDescent="0.2">
      <c r="A506" s="12"/>
      <c r="C506" s="13"/>
      <c r="D506" s="16"/>
    </row>
    <row r="507" spans="1:4" x14ac:dyDescent="0.2">
      <c r="A507" s="12"/>
      <c r="C507" s="13"/>
      <c r="D507" s="16"/>
    </row>
    <row r="508" spans="1:4" x14ac:dyDescent="0.2">
      <c r="A508" s="12"/>
      <c r="C508" s="13"/>
      <c r="D508" s="16"/>
    </row>
    <row r="509" spans="1:4" x14ac:dyDescent="0.2">
      <c r="A509" s="12"/>
      <c r="C509" s="13"/>
      <c r="D509" s="16"/>
    </row>
    <row r="510" spans="1:4" x14ac:dyDescent="0.2">
      <c r="A510" s="12"/>
      <c r="C510" s="13"/>
      <c r="D510" s="16"/>
    </row>
    <row r="511" spans="1:4" x14ac:dyDescent="0.2">
      <c r="A511" s="12"/>
      <c r="C511" s="13"/>
      <c r="D511" s="16"/>
    </row>
    <row r="512" spans="1:4" x14ac:dyDescent="0.2">
      <c r="A512" s="12"/>
      <c r="C512" s="13"/>
      <c r="D512" s="16"/>
    </row>
    <row r="513" spans="1:4" x14ac:dyDescent="0.2">
      <c r="A513" s="12"/>
      <c r="C513" s="13"/>
      <c r="D513" s="16"/>
    </row>
    <row r="514" spans="1:4" x14ac:dyDescent="0.2">
      <c r="A514" s="12"/>
      <c r="C514" s="13"/>
      <c r="D514" s="16"/>
    </row>
    <row r="515" spans="1:4" x14ac:dyDescent="0.2">
      <c r="A515" s="12"/>
      <c r="C515" s="13"/>
      <c r="D515" s="16"/>
    </row>
    <row r="516" spans="1:4" x14ac:dyDescent="0.2">
      <c r="A516" s="12"/>
      <c r="C516" s="13"/>
      <c r="D516" s="16"/>
    </row>
    <row r="517" spans="1:4" x14ac:dyDescent="0.2">
      <c r="A517" s="12"/>
      <c r="C517" s="13"/>
      <c r="D517" s="16"/>
    </row>
    <row r="518" spans="1:4" x14ac:dyDescent="0.2">
      <c r="A518" s="12"/>
      <c r="C518" s="13"/>
      <c r="D518" s="16"/>
    </row>
    <row r="519" spans="1:4" x14ac:dyDescent="0.2">
      <c r="A519" s="12"/>
      <c r="C519" s="13"/>
      <c r="D519" s="16"/>
    </row>
    <row r="520" spans="1:4" x14ac:dyDescent="0.2">
      <c r="A520" s="12"/>
      <c r="C520" s="13"/>
      <c r="D520" s="16"/>
    </row>
    <row r="521" spans="1:4" x14ac:dyDescent="0.2">
      <c r="A521" s="12"/>
      <c r="C521" s="13"/>
      <c r="D521" s="16"/>
    </row>
    <row r="522" spans="1:4" x14ac:dyDescent="0.2">
      <c r="A522" s="12"/>
      <c r="C522" s="13"/>
      <c r="D522" s="16"/>
    </row>
    <row r="523" spans="1:4" x14ac:dyDescent="0.2">
      <c r="A523" s="12"/>
      <c r="C523" s="13"/>
      <c r="D523" s="16"/>
    </row>
    <row r="524" spans="1:4" x14ac:dyDescent="0.2">
      <c r="A524" s="12"/>
      <c r="C524" s="13"/>
      <c r="D524" s="16"/>
    </row>
    <row r="525" spans="1:4" x14ac:dyDescent="0.2">
      <c r="A525" s="12"/>
      <c r="C525" s="13"/>
      <c r="D525" s="16"/>
    </row>
    <row r="526" spans="1:4" x14ac:dyDescent="0.2">
      <c r="A526" s="12"/>
      <c r="C526" s="13"/>
      <c r="D526" s="16"/>
    </row>
    <row r="527" spans="1:4" x14ac:dyDescent="0.2">
      <c r="A527" s="12"/>
      <c r="C527" s="13"/>
      <c r="D527" s="16"/>
    </row>
    <row r="528" spans="1:4" x14ac:dyDescent="0.2">
      <c r="A528" s="12"/>
      <c r="C528" s="13"/>
      <c r="D528" s="16"/>
    </row>
    <row r="529" spans="1:4" x14ac:dyDescent="0.2">
      <c r="A529" s="12"/>
      <c r="C529" s="13"/>
      <c r="D529" s="16"/>
    </row>
    <row r="530" spans="1:4" x14ac:dyDescent="0.2">
      <c r="A530" s="12"/>
      <c r="C530" s="13"/>
      <c r="D530" s="16"/>
    </row>
    <row r="531" spans="1:4" x14ac:dyDescent="0.2">
      <c r="A531" s="12"/>
      <c r="C531" s="13"/>
      <c r="D531" s="16"/>
    </row>
    <row r="532" spans="1:4" x14ac:dyDescent="0.2">
      <c r="A532" s="12"/>
      <c r="C532" s="13"/>
      <c r="D532" s="16"/>
    </row>
    <row r="533" spans="1:4" x14ac:dyDescent="0.2">
      <c r="A533" s="12"/>
      <c r="C533" s="13"/>
      <c r="D533" s="16"/>
    </row>
    <row r="534" spans="1:4" x14ac:dyDescent="0.2">
      <c r="A534" s="12"/>
      <c r="C534" s="13"/>
      <c r="D534" s="16"/>
    </row>
    <row r="535" spans="1:4" x14ac:dyDescent="0.2">
      <c r="A535" s="12"/>
      <c r="C535" s="13"/>
      <c r="D535" s="16"/>
    </row>
    <row r="536" spans="1:4" x14ac:dyDescent="0.2">
      <c r="A536" s="12"/>
      <c r="C536" s="13"/>
      <c r="D536" s="16"/>
    </row>
    <row r="537" spans="1:4" x14ac:dyDescent="0.2">
      <c r="A537" s="12"/>
      <c r="C537" s="13"/>
      <c r="D537" s="16"/>
    </row>
    <row r="538" spans="1:4" x14ac:dyDescent="0.2">
      <c r="A538" s="12"/>
      <c r="C538" s="13"/>
      <c r="D538" s="16"/>
    </row>
    <row r="539" spans="1:4" x14ac:dyDescent="0.2">
      <c r="A539" s="12"/>
      <c r="C539" s="13"/>
      <c r="D539" s="16"/>
    </row>
    <row r="540" spans="1:4" x14ac:dyDescent="0.2">
      <c r="A540" s="12"/>
      <c r="C540" s="13"/>
      <c r="D540" s="16"/>
    </row>
    <row r="541" spans="1:4" x14ac:dyDescent="0.2">
      <c r="A541" s="12"/>
      <c r="C541" s="13"/>
      <c r="D541" s="16"/>
    </row>
    <row r="542" spans="1:4" x14ac:dyDescent="0.2">
      <c r="A542" s="12"/>
      <c r="C542" s="13"/>
      <c r="D542" s="16"/>
    </row>
    <row r="543" spans="1:4" x14ac:dyDescent="0.2">
      <c r="A543" s="12"/>
      <c r="C543" s="13"/>
      <c r="D543" s="16"/>
    </row>
    <row r="544" spans="1:4" x14ac:dyDescent="0.2">
      <c r="A544" s="12"/>
      <c r="C544" s="13"/>
      <c r="D544" s="16"/>
    </row>
    <row r="545" spans="1:4" x14ac:dyDescent="0.2">
      <c r="A545" s="12"/>
      <c r="C545" s="13"/>
      <c r="D545" s="16"/>
    </row>
    <row r="546" spans="1:4" x14ac:dyDescent="0.2">
      <c r="A546" s="12"/>
      <c r="C546" s="13"/>
      <c r="D546" s="16"/>
    </row>
    <row r="547" spans="1:4" x14ac:dyDescent="0.2">
      <c r="A547" s="12"/>
      <c r="C547" s="13"/>
      <c r="D547" s="16"/>
    </row>
    <row r="548" spans="1:4" x14ac:dyDescent="0.2">
      <c r="A548" s="12"/>
      <c r="C548" s="13"/>
      <c r="D548" s="16"/>
    </row>
    <row r="549" spans="1:4" x14ac:dyDescent="0.2">
      <c r="A549" s="12"/>
      <c r="C549" s="13"/>
      <c r="D549" s="16"/>
    </row>
    <row r="550" spans="1:4" x14ac:dyDescent="0.2">
      <c r="A550" s="12"/>
      <c r="C550" s="13"/>
      <c r="D550" s="16"/>
    </row>
    <row r="551" spans="1:4" x14ac:dyDescent="0.2">
      <c r="A551" s="12"/>
      <c r="C551" s="13"/>
      <c r="D551" s="16"/>
    </row>
    <row r="552" spans="1:4" x14ac:dyDescent="0.2">
      <c r="A552" s="12"/>
      <c r="C552" s="13"/>
      <c r="D552" s="16"/>
    </row>
    <row r="553" spans="1:4" x14ac:dyDescent="0.2">
      <c r="A553" s="12"/>
      <c r="C553" s="13"/>
      <c r="D553" s="16"/>
    </row>
    <row r="554" spans="1:4" x14ac:dyDescent="0.2">
      <c r="A554" s="12"/>
      <c r="C554" s="13"/>
      <c r="D554" s="16"/>
    </row>
    <row r="555" spans="1:4" x14ac:dyDescent="0.2">
      <c r="A555" s="12"/>
      <c r="C555" s="13"/>
      <c r="D555" s="16"/>
    </row>
    <row r="556" spans="1:4" x14ac:dyDescent="0.2">
      <c r="A556" s="12"/>
      <c r="C556" s="13"/>
      <c r="D556" s="16"/>
    </row>
    <row r="557" spans="1:4" x14ac:dyDescent="0.2">
      <c r="A557" s="12"/>
      <c r="C557" s="13"/>
      <c r="D557" s="16"/>
    </row>
    <row r="558" spans="1:4" x14ac:dyDescent="0.2">
      <c r="A558" s="12"/>
      <c r="C558" s="13"/>
      <c r="D558" s="16"/>
    </row>
    <row r="559" spans="1:4" x14ac:dyDescent="0.2">
      <c r="A559" s="12"/>
      <c r="C559" s="13"/>
      <c r="D559" s="16"/>
    </row>
    <row r="560" spans="1:4" x14ac:dyDescent="0.2">
      <c r="A560" s="12"/>
      <c r="C560" s="13"/>
      <c r="D560" s="16"/>
    </row>
    <row r="561" spans="1:4" x14ac:dyDescent="0.2">
      <c r="A561" s="12"/>
      <c r="C561" s="13"/>
      <c r="D561" s="16"/>
    </row>
    <row r="562" spans="1:4" x14ac:dyDescent="0.2">
      <c r="A562" s="12"/>
      <c r="C562" s="13"/>
      <c r="D562" s="16"/>
    </row>
    <row r="563" spans="1:4" x14ac:dyDescent="0.2">
      <c r="A563" s="12"/>
      <c r="C563" s="13"/>
      <c r="D563" s="16"/>
    </row>
    <row r="564" spans="1:4" x14ac:dyDescent="0.2">
      <c r="A564" s="12"/>
      <c r="C564" s="13"/>
      <c r="D564" s="16"/>
    </row>
    <row r="565" spans="1:4" x14ac:dyDescent="0.2">
      <c r="A565" s="12"/>
      <c r="C565" s="13"/>
      <c r="D565" s="16"/>
    </row>
    <row r="566" spans="1:4" x14ac:dyDescent="0.2">
      <c r="A566" s="12"/>
      <c r="C566" s="13"/>
      <c r="D566" s="16"/>
    </row>
    <row r="567" spans="1:4" x14ac:dyDescent="0.2">
      <c r="A567" s="12"/>
      <c r="C567" s="13"/>
      <c r="D567" s="16"/>
    </row>
    <row r="568" spans="1:4" x14ac:dyDescent="0.2">
      <c r="A568" s="12"/>
      <c r="C568" s="13"/>
      <c r="D568" s="16"/>
    </row>
    <row r="569" spans="1:4" x14ac:dyDescent="0.2">
      <c r="A569" s="12"/>
      <c r="C569" s="13"/>
      <c r="D569" s="16"/>
    </row>
    <row r="570" spans="1:4" x14ac:dyDescent="0.2">
      <c r="A570" s="12"/>
      <c r="C570" s="13"/>
      <c r="D570" s="16"/>
    </row>
    <row r="571" spans="1:4" x14ac:dyDescent="0.2">
      <c r="A571" s="12"/>
      <c r="C571" s="13"/>
      <c r="D571" s="16"/>
    </row>
    <row r="572" spans="1:4" x14ac:dyDescent="0.2">
      <c r="A572" s="12"/>
      <c r="C572" s="13"/>
      <c r="D572" s="16"/>
    </row>
    <row r="573" spans="1:4" x14ac:dyDescent="0.2">
      <c r="A573" s="12"/>
      <c r="C573" s="13"/>
      <c r="D573" s="16"/>
    </row>
    <row r="574" spans="1:4" x14ac:dyDescent="0.2">
      <c r="A574" s="12"/>
      <c r="C574" s="13"/>
      <c r="D574" s="16"/>
    </row>
    <row r="575" spans="1:4" x14ac:dyDescent="0.2">
      <c r="A575" s="12"/>
      <c r="C575" s="13"/>
      <c r="D575" s="16"/>
    </row>
    <row r="576" spans="1:4" x14ac:dyDescent="0.2">
      <c r="A576" s="12"/>
      <c r="C576" s="13"/>
      <c r="D576" s="16"/>
    </row>
    <row r="577" spans="1:4" x14ac:dyDescent="0.2">
      <c r="A577" s="12"/>
      <c r="C577" s="13"/>
      <c r="D577" s="16"/>
    </row>
    <row r="578" spans="1:4" x14ac:dyDescent="0.2">
      <c r="A578" s="12"/>
      <c r="C578" s="13"/>
      <c r="D578" s="16"/>
    </row>
    <row r="579" spans="1:4" x14ac:dyDescent="0.2">
      <c r="A579" s="12"/>
      <c r="C579" s="13"/>
      <c r="D579" s="16"/>
    </row>
    <row r="580" spans="1:4" x14ac:dyDescent="0.2">
      <c r="A580" s="12"/>
      <c r="C580" s="13"/>
      <c r="D580" s="16"/>
    </row>
    <row r="581" spans="1:4" x14ac:dyDescent="0.2">
      <c r="A581" s="12"/>
      <c r="C581" s="13"/>
      <c r="D581" s="16"/>
    </row>
    <row r="582" spans="1:4" x14ac:dyDescent="0.2">
      <c r="A582" s="12"/>
      <c r="C582" s="13"/>
      <c r="D582" s="16"/>
    </row>
    <row r="583" spans="1:4" x14ac:dyDescent="0.2">
      <c r="A583" s="12"/>
      <c r="C583" s="13"/>
      <c r="D583" s="16"/>
    </row>
    <row r="584" spans="1:4" x14ac:dyDescent="0.2">
      <c r="A584" s="12"/>
      <c r="C584" s="13"/>
      <c r="D584" s="16"/>
    </row>
    <row r="585" spans="1:4" x14ac:dyDescent="0.2">
      <c r="A585" s="12"/>
      <c r="C585" s="13"/>
      <c r="D585" s="16"/>
    </row>
    <row r="586" spans="1:4" x14ac:dyDescent="0.2">
      <c r="A586" s="12"/>
      <c r="C586" s="13"/>
      <c r="D586" s="16"/>
    </row>
    <row r="587" spans="1:4" x14ac:dyDescent="0.2">
      <c r="A587" s="12"/>
      <c r="C587" s="13"/>
      <c r="D587" s="16"/>
    </row>
    <row r="588" spans="1:4" x14ac:dyDescent="0.2">
      <c r="A588" s="12"/>
      <c r="C588" s="13"/>
      <c r="D588" s="16"/>
    </row>
    <row r="589" spans="1:4" x14ac:dyDescent="0.2">
      <c r="A589" s="12"/>
      <c r="C589" s="13"/>
      <c r="D589" s="16"/>
    </row>
    <row r="590" spans="1:4" x14ac:dyDescent="0.2">
      <c r="A590" s="12"/>
      <c r="C590" s="13"/>
      <c r="D590" s="16"/>
    </row>
    <row r="591" spans="1:4" x14ac:dyDescent="0.2">
      <c r="A591" s="12"/>
      <c r="C591" s="13"/>
      <c r="D591" s="16"/>
    </row>
    <row r="592" spans="1:4" x14ac:dyDescent="0.2">
      <c r="A592" s="12"/>
      <c r="C592" s="13"/>
      <c r="D592" s="16"/>
    </row>
    <row r="593" spans="1:4" x14ac:dyDescent="0.2">
      <c r="A593" s="12"/>
      <c r="C593" s="13"/>
      <c r="D593" s="16"/>
    </row>
    <row r="594" spans="1:4" x14ac:dyDescent="0.2">
      <c r="A594" s="12"/>
      <c r="C594" s="13"/>
      <c r="D594" s="16"/>
    </row>
    <row r="595" spans="1:4" x14ac:dyDescent="0.2">
      <c r="A595" s="12"/>
      <c r="C595" s="13"/>
      <c r="D595" s="16"/>
    </row>
    <row r="596" spans="1:4" x14ac:dyDescent="0.2">
      <c r="A596" s="12"/>
      <c r="C596" s="13"/>
      <c r="D596" s="16"/>
    </row>
    <row r="597" spans="1:4" x14ac:dyDescent="0.2">
      <c r="A597" s="12"/>
      <c r="C597" s="13"/>
      <c r="D597" s="16"/>
    </row>
    <row r="598" spans="1:4" x14ac:dyDescent="0.2">
      <c r="A598" s="12"/>
      <c r="C598" s="13"/>
      <c r="D598" s="16"/>
    </row>
    <row r="599" spans="1:4" x14ac:dyDescent="0.2">
      <c r="A599" s="12"/>
      <c r="C599" s="13"/>
      <c r="D599" s="16"/>
    </row>
    <row r="600" spans="1:4" x14ac:dyDescent="0.2">
      <c r="A600" s="12"/>
      <c r="C600" s="13"/>
      <c r="D600" s="16"/>
    </row>
    <row r="601" spans="1:4" x14ac:dyDescent="0.2">
      <c r="A601" s="12"/>
      <c r="C601" s="13"/>
      <c r="D601" s="16"/>
    </row>
    <row r="602" spans="1:4" x14ac:dyDescent="0.2">
      <c r="A602" s="12"/>
      <c r="C602" s="13"/>
      <c r="D602" s="16"/>
    </row>
    <row r="603" spans="1:4" x14ac:dyDescent="0.2">
      <c r="A603" s="12"/>
      <c r="C603" s="13"/>
      <c r="D603" s="16"/>
    </row>
    <row r="604" spans="1:4" x14ac:dyDescent="0.2">
      <c r="A604" s="12"/>
      <c r="C604" s="13"/>
      <c r="D604" s="16"/>
    </row>
    <row r="605" spans="1:4" x14ac:dyDescent="0.2">
      <c r="A605" s="12"/>
      <c r="C605" s="13"/>
      <c r="D605" s="16"/>
    </row>
    <row r="606" spans="1:4" x14ac:dyDescent="0.2">
      <c r="A606" s="12"/>
      <c r="C606" s="13"/>
      <c r="D606" s="16"/>
    </row>
    <row r="607" spans="1:4" x14ac:dyDescent="0.2">
      <c r="A607" s="12"/>
      <c r="C607" s="13"/>
      <c r="D607" s="16"/>
    </row>
    <row r="608" spans="1:4" x14ac:dyDescent="0.2">
      <c r="A608" s="12"/>
      <c r="C608" s="13"/>
      <c r="D608" s="16"/>
    </row>
    <row r="609" spans="1:4" x14ac:dyDescent="0.2">
      <c r="A609" s="12"/>
      <c r="C609" s="13"/>
      <c r="D609" s="16"/>
    </row>
    <row r="610" spans="1:4" x14ac:dyDescent="0.2">
      <c r="A610" s="12"/>
      <c r="C610" s="13"/>
      <c r="D610" s="16"/>
    </row>
    <row r="611" spans="1:4" x14ac:dyDescent="0.2">
      <c r="A611" s="12"/>
      <c r="C611" s="13"/>
      <c r="D611" s="16"/>
    </row>
    <row r="612" spans="1:4" x14ac:dyDescent="0.2">
      <c r="A612" s="12"/>
      <c r="C612" s="13"/>
      <c r="D612" s="16"/>
    </row>
    <row r="613" spans="1:4" x14ac:dyDescent="0.2">
      <c r="A613" s="12"/>
      <c r="C613" s="13"/>
      <c r="D613" s="16"/>
    </row>
    <row r="614" spans="1:4" x14ac:dyDescent="0.2">
      <c r="A614" s="12"/>
      <c r="C614" s="13"/>
      <c r="D614" s="16"/>
    </row>
    <row r="615" spans="1:4" x14ac:dyDescent="0.2">
      <c r="A615" s="12"/>
      <c r="C615" s="13"/>
      <c r="D615" s="16"/>
    </row>
    <row r="616" spans="1:4" x14ac:dyDescent="0.2">
      <c r="A616" s="12"/>
      <c r="C616" s="13"/>
      <c r="D616" s="16"/>
    </row>
    <row r="617" spans="1:4" x14ac:dyDescent="0.2">
      <c r="A617" s="12"/>
      <c r="C617" s="13"/>
      <c r="D617" s="16"/>
    </row>
    <row r="618" spans="1:4" x14ac:dyDescent="0.2">
      <c r="A618" s="12"/>
      <c r="C618" s="13"/>
      <c r="D618" s="16"/>
    </row>
    <row r="619" spans="1:4" x14ac:dyDescent="0.2">
      <c r="A619" s="12"/>
      <c r="C619" s="13"/>
      <c r="D619" s="16"/>
    </row>
    <row r="620" spans="1:4" x14ac:dyDescent="0.2">
      <c r="A620" s="12"/>
      <c r="C620" s="13"/>
      <c r="D620" s="16"/>
    </row>
    <row r="621" spans="1:4" x14ac:dyDescent="0.2">
      <c r="A621" s="12"/>
      <c r="C621" s="13"/>
      <c r="D621" s="16"/>
    </row>
    <row r="622" spans="1:4" x14ac:dyDescent="0.2">
      <c r="A622" s="12"/>
      <c r="C622" s="13"/>
      <c r="D622" s="16"/>
    </row>
    <row r="623" spans="1:4" x14ac:dyDescent="0.2">
      <c r="A623" s="12"/>
      <c r="C623" s="13"/>
      <c r="D623" s="16"/>
    </row>
    <row r="624" spans="1:4" x14ac:dyDescent="0.2">
      <c r="A624" s="12"/>
      <c r="C624" s="13"/>
      <c r="D624" s="16"/>
    </row>
    <row r="625" spans="1:4" x14ac:dyDescent="0.2">
      <c r="A625" s="12"/>
      <c r="C625" s="13"/>
      <c r="D625" s="16"/>
    </row>
    <row r="626" spans="1:4" x14ac:dyDescent="0.2">
      <c r="A626" s="12"/>
      <c r="C626" s="13"/>
      <c r="D626" s="16"/>
    </row>
    <row r="627" spans="1:4" x14ac:dyDescent="0.2">
      <c r="A627" s="12"/>
      <c r="C627" s="13"/>
      <c r="D627" s="16"/>
    </row>
    <row r="628" spans="1:4" x14ac:dyDescent="0.2">
      <c r="A628" s="12"/>
      <c r="C628" s="13"/>
      <c r="D628" s="16"/>
    </row>
    <row r="629" spans="1:4" x14ac:dyDescent="0.2">
      <c r="A629" s="12"/>
      <c r="C629" s="13"/>
      <c r="D629" s="16"/>
    </row>
    <row r="630" spans="1:4" x14ac:dyDescent="0.2">
      <c r="A630" s="12"/>
      <c r="C630" s="13"/>
      <c r="D630" s="16"/>
    </row>
    <row r="631" spans="1:4" x14ac:dyDescent="0.2">
      <c r="A631" s="12"/>
      <c r="C631" s="13"/>
      <c r="D631" s="16"/>
    </row>
    <row r="632" spans="1:4" x14ac:dyDescent="0.2">
      <c r="A632" s="12"/>
      <c r="C632" s="13"/>
      <c r="D632" s="16"/>
    </row>
    <row r="633" spans="1:4" x14ac:dyDescent="0.2">
      <c r="A633" s="12"/>
      <c r="C633" s="13"/>
      <c r="D633" s="16"/>
    </row>
    <row r="634" spans="1:4" x14ac:dyDescent="0.2">
      <c r="A634" s="12"/>
      <c r="C634" s="13"/>
      <c r="D634" s="16"/>
    </row>
    <row r="635" spans="1:4" x14ac:dyDescent="0.2">
      <c r="A635" s="12"/>
      <c r="C635" s="13"/>
      <c r="D635" s="16"/>
    </row>
    <row r="636" spans="1:4" x14ac:dyDescent="0.2">
      <c r="A636" s="12"/>
      <c r="C636" s="13"/>
      <c r="D636" s="16"/>
    </row>
    <row r="637" spans="1:4" x14ac:dyDescent="0.2">
      <c r="A637" s="12"/>
      <c r="C637" s="13"/>
      <c r="D637" s="16"/>
    </row>
    <row r="638" spans="1:4" x14ac:dyDescent="0.2">
      <c r="A638" s="12"/>
      <c r="C638" s="13"/>
      <c r="D638" s="16"/>
    </row>
    <row r="639" spans="1:4" x14ac:dyDescent="0.2">
      <c r="A639" s="12"/>
      <c r="C639" s="13"/>
      <c r="D639" s="16"/>
    </row>
    <row r="640" spans="1:4" x14ac:dyDescent="0.2">
      <c r="A640" s="12"/>
      <c r="C640" s="13"/>
      <c r="D640" s="16"/>
    </row>
    <row r="641" spans="1:4" x14ac:dyDescent="0.2">
      <c r="A641" s="12"/>
      <c r="C641" s="13"/>
      <c r="D641" s="16"/>
    </row>
    <row r="642" spans="1:4" x14ac:dyDescent="0.2">
      <c r="A642" s="12"/>
      <c r="C642" s="13"/>
      <c r="D642" s="16"/>
    </row>
    <row r="643" spans="1:4" x14ac:dyDescent="0.2">
      <c r="A643" s="12"/>
      <c r="C643" s="13"/>
      <c r="D643" s="16"/>
    </row>
    <row r="644" spans="1:4" x14ac:dyDescent="0.2">
      <c r="A644" s="12"/>
      <c r="C644" s="13"/>
      <c r="D644" s="16"/>
    </row>
    <row r="645" spans="1:4" x14ac:dyDescent="0.2">
      <c r="A645" s="12"/>
      <c r="C645" s="13"/>
      <c r="D645" s="16"/>
    </row>
    <row r="646" spans="1:4" x14ac:dyDescent="0.2">
      <c r="A646" s="12"/>
      <c r="C646" s="13"/>
      <c r="D646" s="16"/>
    </row>
    <row r="647" spans="1:4" x14ac:dyDescent="0.2">
      <c r="A647" s="12"/>
      <c r="C647" s="13"/>
      <c r="D647" s="16"/>
    </row>
    <row r="648" spans="1:4" x14ac:dyDescent="0.2">
      <c r="A648" s="12"/>
      <c r="C648" s="13"/>
      <c r="D648" s="16"/>
    </row>
    <row r="649" spans="1:4" x14ac:dyDescent="0.2">
      <c r="A649" s="12"/>
      <c r="C649" s="13"/>
      <c r="D649" s="16"/>
    </row>
    <row r="650" spans="1:4" x14ac:dyDescent="0.2">
      <c r="A650" s="12"/>
      <c r="C650" s="13"/>
      <c r="D650" s="16"/>
    </row>
    <row r="651" spans="1:4" x14ac:dyDescent="0.2">
      <c r="A651" s="12"/>
      <c r="C651" s="13"/>
      <c r="D651" s="16"/>
    </row>
    <row r="652" spans="1:4" x14ac:dyDescent="0.2">
      <c r="A652" s="12"/>
      <c r="C652" s="13"/>
      <c r="D652" s="16"/>
    </row>
    <row r="653" spans="1:4" x14ac:dyDescent="0.2">
      <c r="A653" s="12"/>
      <c r="C653" s="13"/>
      <c r="D653" s="16"/>
    </row>
    <row r="654" spans="1:4" x14ac:dyDescent="0.2">
      <c r="A654" s="12"/>
      <c r="C654" s="13"/>
      <c r="D654" s="16"/>
    </row>
    <row r="655" spans="1:4" x14ac:dyDescent="0.2">
      <c r="A655" s="12"/>
      <c r="C655" s="13"/>
      <c r="D655" s="16"/>
    </row>
    <row r="656" spans="1:4" x14ac:dyDescent="0.2">
      <c r="A656" s="12"/>
      <c r="C656" s="13"/>
      <c r="D656" s="16"/>
    </row>
    <row r="657" spans="1:4" x14ac:dyDescent="0.2">
      <c r="A657" s="12"/>
      <c r="C657" s="13"/>
      <c r="D657" s="16"/>
    </row>
    <row r="658" spans="1:4" x14ac:dyDescent="0.2">
      <c r="A658" s="12"/>
      <c r="C658" s="13"/>
      <c r="D658" s="16"/>
    </row>
    <row r="659" spans="1:4" x14ac:dyDescent="0.2">
      <c r="A659" s="12"/>
      <c r="C659" s="13"/>
      <c r="D659" s="16"/>
    </row>
    <row r="660" spans="1:4" x14ac:dyDescent="0.2">
      <c r="A660" s="12"/>
      <c r="C660" s="13"/>
      <c r="D660" s="16"/>
    </row>
    <row r="661" spans="1:4" x14ac:dyDescent="0.2">
      <c r="A661" s="12"/>
      <c r="C661" s="13"/>
      <c r="D661" s="16"/>
    </row>
    <row r="662" spans="1:4" x14ac:dyDescent="0.2">
      <c r="A662" s="12"/>
      <c r="C662" s="13"/>
      <c r="D662" s="16"/>
    </row>
    <row r="663" spans="1:4" x14ac:dyDescent="0.2">
      <c r="A663" s="12"/>
      <c r="C663" s="13"/>
      <c r="D663" s="16"/>
    </row>
    <row r="664" spans="1:4" x14ac:dyDescent="0.2">
      <c r="A664" s="12"/>
      <c r="C664" s="13"/>
      <c r="D664" s="16"/>
    </row>
    <row r="665" spans="1:4" x14ac:dyDescent="0.2">
      <c r="A665" s="12"/>
      <c r="C665" s="13"/>
      <c r="D665" s="16"/>
    </row>
    <row r="666" spans="1:4" x14ac:dyDescent="0.2">
      <c r="A666" s="12"/>
      <c r="C666" s="13"/>
      <c r="D666" s="16"/>
    </row>
    <row r="667" spans="1:4" x14ac:dyDescent="0.2">
      <c r="A667" s="12"/>
      <c r="C667" s="13"/>
      <c r="D667" s="16"/>
    </row>
    <row r="668" spans="1:4" x14ac:dyDescent="0.2">
      <c r="A668" s="12"/>
      <c r="C668" s="13"/>
      <c r="D668" s="16"/>
    </row>
    <row r="669" spans="1:4" x14ac:dyDescent="0.2">
      <c r="A669" s="12"/>
      <c r="C669" s="13"/>
      <c r="D669" s="16"/>
    </row>
    <row r="670" spans="1:4" x14ac:dyDescent="0.2">
      <c r="A670" s="12"/>
      <c r="C670" s="13"/>
      <c r="D670" s="16"/>
    </row>
    <row r="671" spans="1:4" x14ac:dyDescent="0.2">
      <c r="A671" s="12"/>
      <c r="C671" s="13"/>
      <c r="D671" s="16"/>
    </row>
    <row r="672" spans="1:4" x14ac:dyDescent="0.2">
      <c r="A672" s="12"/>
      <c r="C672" s="13"/>
      <c r="D672" s="16"/>
    </row>
    <row r="673" spans="1:4" x14ac:dyDescent="0.2">
      <c r="A673" s="12"/>
      <c r="C673" s="13"/>
      <c r="D673" s="16"/>
    </row>
    <row r="674" spans="1:4" x14ac:dyDescent="0.2">
      <c r="A674" s="12"/>
      <c r="C674" s="13"/>
      <c r="D674" s="16"/>
    </row>
    <row r="675" spans="1:4" x14ac:dyDescent="0.2">
      <c r="A675" s="12"/>
      <c r="C675" s="13"/>
      <c r="D675" s="16"/>
    </row>
    <row r="676" spans="1:4" x14ac:dyDescent="0.2">
      <c r="A676" s="12"/>
      <c r="C676" s="13"/>
      <c r="D676" s="16"/>
    </row>
    <row r="677" spans="1:4" x14ac:dyDescent="0.2">
      <c r="A677" s="12"/>
      <c r="C677" s="13"/>
      <c r="D677" s="16"/>
    </row>
    <row r="678" spans="1:4" x14ac:dyDescent="0.2">
      <c r="A678" s="12"/>
      <c r="C678" s="13"/>
      <c r="D678" s="16"/>
    </row>
    <row r="679" spans="1:4" x14ac:dyDescent="0.2">
      <c r="A679" s="12"/>
      <c r="C679" s="13"/>
      <c r="D679" s="16"/>
    </row>
    <row r="680" spans="1:4" x14ac:dyDescent="0.2">
      <c r="A680" s="12"/>
      <c r="C680" s="13"/>
      <c r="D680" s="16"/>
    </row>
    <row r="681" spans="1:4" x14ac:dyDescent="0.2">
      <c r="A681" s="12"/>
      <c r="C681" s="13"/>
      <c r="D681" s="16"/>
    </row>
    <row r="682" spans="1:4" x14ac:dyDescent="0.2">
      <c r="A682" s="12"/>
      <c r="C682" s="13"/>
      <c r="D682" s="16"/>
    </row>
    <row r="683" spans="1:4" x14ac:dyDescent="0.2">
      <c r="A683" s="12"/>
      <c r="C683" s="13"/>
      <c r="D683" s="16"/>
    </row>
    <row r="684" spans="1:4" x14ac:dyDescent="0.2">
      <c r="A684" s="12"/>
      <c r="C684" s="13"/>
      <c r="D684" s="16"/>
    </row>
    <row r="685" spans="1:4" x14ac:dyDescent="0.2">
      <c r="A685" s="12"/>
      <c r="C685" s="13"/>
      <c r="D685" s="16"/>
    </row>
    <row r="686" spans="1:4" x14ac:dyDescent="0.2">
      <c r="A686" s="12"/>
      <c r="C686" s="13"/>
      <c r="D686" s="16"/>
    </row>
    <row r="687" spans="1:4" x14ac:dyDescent="0.2">
      <c r="A687" s="12"/>
      <c r="C687" s="13"/>
      <c r="D687" s="16"/>
    </row>
    <row r="688" spans="1:4" x14ac:dyDescent="0.2">
      <c r="A688" s="12"/>
      <c r="C688" s="13"/>
      <c r="D688" s="16"/>
    </row>
    <row r="689" spans="1:4" x14ac:dyDescent="0.2">
      <c r="A689" s="12"/>
      <c r="C689" s="13"/>
      <c r="D689" s="16"/>
    </row>
    <row r="690" spans="1:4" x14ac:dyDescent="0.2">
      <c r="A690" s="12"/>
      <c r="C690" s="13"/>
      <c r="D690" s="16"/>
    </row>
    <row r="691" spans="1:4" x14ac:dyDescent="0.2">
      <c r="A691" s="12"/>
      <c r="C691" s="13"/>
      <c r="D691" s="16"/>
    </row>
    <row r="692" spans="1:4" x14ac:dyDescent="0.2">
      <c r="A692" s="12"/>
      <c r="C692" s="13"/>
      <c r="D692" s="16"/>
    </row>
    <row r="693" spans="1:4" x14ac:dyDescent="0.2">
      <c r="A693" s="12"/>
      <c r="C693" s="13"/>
      <c r="D693" s="16"/>
    </row>
    <row r="694" spans="1:4" x14ac:dyDescent="0.2">
      <c r="A694" s="12"/>
      <c r="C694" s="13"/>
      <c r="D694" s="16"/>
    </row>
    <row r="695" spans="1:4" x14ac:dyDescent="0.2">
      <c r="A695" s="12"/>
      <c r="C695" s="13"/>
      <c r="D695" s="16"/>
    </row>
  </sheetData>
  <mergeCells count="62">
    <mergeCell ref="A36:C36"/>
    <mergeCell ref="A111:C111"/>
    <mergeCell ref="A42:C42"/>
    <mergeCell ref="A38:D38"/>
    <mergeCell ref="A5:D5"/>
    <mergeCell ref="A27:D27"/>
    <mergeCell ref="A33:C33"/>
    <mergeCell ref="A30:D30"/>
    <mergeCell ref="A34:D34"/>
    <mergeCell ref="A81:D81"/>
    <mergeCell ref="A55:C55"/>
    <mergeCell ref="A78:C78"/>
    <mergeCell ref="A107:D107"/>
    <mergeCell ref="A67:D67"/>
    <mergeCell ref="A66:C66"/>
    <mergeCell ref="A60:D60"/>
    <mergeCell ref="A83:D83"/>
    <mergeCell ref="A92:C92"/>
    <mergeCell ref="A62:C62"/>
    <mergeCell ref="A1:D1"/>
    <mergeCell ref="A63:D63"/>
    <mergeCell ref="A31:D31"/>
    <mergeCell ref="A3:D3"/>
    <mergeCell ref="A37:D37"/>
    <mergeCell ref="A47:D47"/>
    <mergeCell ref="A56:D56"/>
    <mergeCell ref="A46:C46"/>
    <mergeCell ref="A53:D53"/>
    <mergeCell ref="A43:D43"/>
    <mergeCell ref="A26:C26"/>
    <mergeCell ref="A29:D29"/>
    <mergeCell ref="A28:D28"/>
    <mergeCell ref="A52:C52"/>
    <mergeCell ref="A39:D39"/>
    <mergeCell ref="A59:C59"/>
    <mergeCell ref="A116:D116"/>
    <mergeCell ref="A144:C144"/>
    <mergeCell ref="A93:D93"/>
    <mergeCell ref="A120:D120"/>
    <mergeCell ref="A141:D141"/>
    <mergeCell ref="A135:D135"/>
    <mergeCell ref="A117:D117"/>
    <mergeCell ref="A134:C134"/>
    <mergeCell ref="A119:C119"/>
    <mergeCell ref="A99:D99"/>
    <mergeCell ref="A96:D96"/>
    <mergeCell ref="A112:D112"/>
    <mergeCell ref="A115:D115"/>
    <mergeCell ref="A95:C95"/>
    <mergeCell ref="A106:C106"/>
    <mergeCell ref="A98:C98"/>
    <mergeCell ref="A114:C114"/>
    <mergeCell ref="B176:C176"/>
    <mergeCell ref="B175:C175"/>
    <mergeCell ref="A171:C171"/>
    <mergeCell ref="A137:D137"/>
    <mergeCell ref="A139:D139"/>
    <mergeCell ref="B174:C174"/>
    <mergeCell ref="A145:D145"/>
    <mergeCell ref="A163:C163"/>
    <mergeCell ref="A166:D166"/>
    <mergeCell ref="A168:D168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70" orientation="portrait" r:id="rId1"/>
  <headerFooter alignWithMargins="0">
    <oddFooter>Strona &amp;P z &amp;N</oddFooter>
  </headerFooter>
  <rowBreaks count="2" manualBreakCount="2">
    <brk id="79" max="3" man="1"/>
    <brk id="11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view="pageBreakPreview" topLeftCell="A40" zoomScaleNormal="100" zoomScaleSheetLayoutView="100" workbookViewId="0">
      <selection activeCell="I54" sqref="I54"/>
    </sheetView>
  </sheetViews>
  <sheetFormatPr defaultRowHeight="12.75" x14ac:dyDescent="0.2"/>
  <cols>
    <col min="1" max="1" width="4.5703125" style="82" customWidth="1"/>
    <col min="2" max="2" width="14.85546875" style="82" customWidth="1"/>
    <col min="3" max="3" width="14" style="82" customWidth="1"/>
    <col min="4" max="4" width="21.85546875" style="87" customWidth="1"/>
    <col min="5" max="5" width="17.140625" style="86" customWidth="1"/>
    <col min="6" max="6" width="18" style="82" customWidth="1"/>
    <col min="7" max="7" width="12" style="82" customWidth="1"/>
    <col min="8" max="8" width="13.140625" style="82" customWidth="1"/>
    <col min="9" max="9" width="10.85546875" style="85" customWidth="1"/>
    <col min="10" max="10" width="15.140625" style="82" customWidth="1"/>
    <col min="11" max="11" width="13.5703125" style="82" customWidth="1"/>
    <col min="12" max="12" width="14.7109375" style="84" customWidth="1"/>
    <col min="13" max="16" width="15" style="82" customWidth="1"/>
    <col min="17" max="20" width="8" style="82" customWidth="1"/>
    <col min="21" max="25" width="9.140625" style="83"/>
    <col min="26" max="16384" width="9.140625" style="82"/>
  </cols>
  <sheetData>
    <row r="1" spans="1:25" ht="18" x14ac:dyDescent="0.2">
      <c r="A1" s="237" t="s">
        <v>686</v>
      </c>
      <c r="B1" s="238"/>
      <c r="C1" s="238"/>
      <c r="D1" s="238"/>
      <c r="E1" s="238"/>
      <c r="F1" s="238"/>
    </row>
    <row r="2" spans="1:25" ht="23.25" customHeight="1" x14ac:dyDescent="0.2">
      <c r="A2" s="239" t="s">
        <v>685</v>
      </c>
      <c r="B2" s="239"/>
      <c r="C2" s="239"/>
      <c r="D2" s="239"/>
      <c r="E2" s="239"/>
      <c r="F2" s="239"/>
      <c r="G2" s="239"/>
      <c r="H2" s="239"/>
      <c r="I2" s="76"/>
      <c r="J2" s="105"/>
      <c r="K2" s="105"/>
      <c r="L2" s="106"/>
      <c r="M2" s="105"/>
      <c r="N2" s="105"/>
      <c r="O2" s="105"/>
      <c r="P2" s="105"/>
      <c r="Q2" s="105"/>
      <c r="R2" s="105"/>
      <c r="S2" s="105"/>
      <c r="T2" s="105"/>
    </row>
    <row r="3" spans="1:25" s="7" customFormat="1" ht="18" customHeight="1" x14ac:dyDescent="0.2">
      <c r="A3" s="242" t="s">
        <v>12</v>
      </c>
      <c r="B3" s="207" t="s">
        <v>684</v>
      </c>
      <c r="C3" s="207" t="s">
        <v>683</v>
      </c>
      <c r="D3" s="207" t="s">
        <v>682</v>
      </c>
      <c r="E3" s="207" t="s">
        <v>681</v>
      </c>
      <c r="F3" s="207" t="s">
        <v>680</v>
      </c>
      <c r="G3" s="207" t="s">
        <v>679</v>
      </c>
      <c r="H3" s="207" t="s">
        <v>678</v>
      </c>
      <c r="I3" s="207" t="s">
        <v>677</v>
      </c>
      <c r="J3" s="207" t="s">
        <v>676</v>
      </c>
      <c r="K3" s="207" t="s">
        <v>675</v>
      </c>
      <c r="L3" s="241" t="s">
        <v>674</v>
      </c>
      <c r="M3" s="207" t="s">
        <v>673</v>
      </c>
      <c r="N3" s="207"/>
      <c r="O3" s="207" t="s">
        <v>672</v>
      </c>
      <c r="P3" s="207"/>
      <c r="Q3" s="207" t="s">
        <v>671</v>
      </c>
      <c r="R3" s="207"/>
      <c r="S3" s="207"/>
      <c r="T3" s="207"/>
      <c r="U3" s="88"/>
      <c r="V3" s="88"/>
      <c r="W3" s="88"/>
      <c r="X3" s="88"/>
      <c r="Y3" s="88"/>
    </row>
    <row r="4" spans="1:25" s="7" customFormat="1" ht="36.75" customHeight="1" x14ac:dyDescent="0.2">
      <c r="A4" s="242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41"/>
      <c r="M4" s="207"/>
      <c r="N4" s="207"/>
      <c r="O4" s="207"/>
      <c r="P4" s="207"/>
      <c r="Q4" s="207"/>
      <c r="R4" s="207"/>
      <c r="S4" s="207"/>
      <c r="T4" s="207"/>
      <c r="U4" s="88"/>
      <c r="V4" s="88"/>
      <c r="W4" s="88"/>
      <c r="X4" s="88"/>
      <c r="Y4" s="88"/>
    </row>
    <row r="5" spans="1:25" s="7" customFormat="1" ht="42" customHeight="1" x14ac:dyDescent="0.2">
      <c r="A5" s="242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41"/>
      <c r="M5" s="81" t="s">
        <v>670</v>
      </c>
      <c r="N5" s="81" t="s">
        <v>669</v>
      </c>
      <c r="O5" s="81" t="s">
        <v>670</v>
      </c>
      <c r="P5" s="81" t="s">
        <v>669</v>
      </c>
      <c r="Q5" s="81" t="s">
        <v>668</v>
      </c>
      <c r="R5" s="81" t="s">
        <v>667</v>
      </c>
      <c r="S5" s="81" t="s">
        <v>666</v>
      </c>
      <c r="T5" s="81" t="s">
        <v>665</v>
      </c>
      <c r="U5" s="88"/>
      <c r="V5" s="88"/>
      <c r="W5" s="88"/>
      <c r="X5" s="88"/>
      <c r="Y5" s="88"/>
    </row>
    <row r="6" spans="1:25" ht="15" customHeight="1" x14ac:dyDescent="0.2">
      <c r="A6" s="199" t="s">
        <v>74</v>
      </c>
      <c r="B6" s="199"/>
      <c r="C6" s="199"/>
      <c r="D6" s="199"/>
      <c r="E6" s="199"/>
      <c r="F6" s="199"/>
      <c r="G6" s="199"/>
      <c r="H6" s="199"/>
      <c r="I6" s="199"/>
      <c r="J6" s="199"/>
      <c r="K6" s="240"/>
      <c r="L6" s="240"/>
      <c r="M6" s="240"/>
      <c r="N6" s="240"/>
      <c r="O6" s="240"/>
      <c r="P6" s="240"/>
      <c r="Q6" s="240"/>
      <c r="R6" s="240"/>
      <c r="S6" s="240"/>
      <c r="T6" s="240"/>
    </row>
    <row r="7" spans="1:25" s="7" customFormat="1" ht="38.25" x14ac:dyDescent="0.2">
      <c r="A7" s="75">
        <v>1</v>
      </c>
      <c r="B7" s="97" t="s">
        <v>664</v>
      </c>
      <c r="C7" s="97" t="s">
        <v>663</v>
      </c>
      <c r="D7" s="97">
        <v>10193</v>
      </c>
      <c r="E7" s="35" t="s">
        <v>662</v>
      </c>
      <c r="F7" s="57" t="s">
        <v>606</v>
      </c>
      <c r="G7" s="43" t="s">
        <v>661</v>
      </c>
      <c r="H7" s="43">
        <v>1986</v>
      </c>
      <c r="I7" s="37">
        <v>6</v>
      </c>
      <c r="J7" s="43" t="s">
        <v>660</v>
      </c>
      <c r="K7" s="75"/>
      <c r="L7" s="73"/>
      <c r="M7" s="94" t="s">
        <v>829</v>
      </c>
      <c r="N7" s="94" t="s">
        <v>830</v>
      </c>
      <c r="O7" s="94" t="s">
        <v>72</v>
      </c>
      <c r="P7" s="94" t="s">
        <v>72</v>
      </c>
      <c r="Q7" s="94" t="s">
        <v>484</v>
      </c>
      <c r="R7" s="94" t="s">
        <v>484</v>
      </c>
      <c r="S7" s="94"/>
      <c r="T7" s="94"/>
      <c r="U7" s="88"/>
      <c r="V7" s="88"/>
      <c r="W7" s="88"/>
      <c r="X7" s="88"/>
      <c r="Y7" s="88"/>
    </row>
    <row r="8" spans="1:25" s="7" customFormat="1" ht="38.25" x14ac:dyDescent="0.2">
      <c r="A8" s="75">
        <v>2</v>
      </c>
      <c r="B8" s="97" t="s">
        <v>659</v>
      </c>
      <c r="C8" s="97" t="s">
        <v>658</v>
      </c>
      <c r="D8" s="97">
        <v>150010893</v>
      </c>
      <c r="E8" s="35" t="s">
        <v>657</v>
      </c>
      <c r="F8" s="57" t="s">
        <v>606</v>
      </c>
      <c r="G8" s="43" t="s">
        <v>656</v>
      </c>
      <c r="H8" s="43">
        <v>1979</v>
      </c>
      <c r="I8" s="37">
        <v>6</v>
      </c>
      <c r="J8" s="43" t="s">
        <v>655</v>
      </c>
      <c r="K8" s="75"/>
      <c r="L8" s="73"/>
      <c r="M8" s="94" t="s">
        <v>829</v>
      </c>
      <c r="N8" s="94" t="s">
        <v>830</v>
      </c>
      <c r="O8" s="94" t="s">
        <v>72</v>
      </c>
      <c r="P8" s="94" t="s">
        <v>72</v>
      </c>
      <c r="Q8" s="94" t="s">
        <v>484</v>
      </c>
      <c r="R8" s="94" t="s">
        <v>484</v>
      </c>
      <c r="S8" s="94"/>
      <c r="T8" s="94"/>
      <c r="U8" s="88"/>
      <c r="V8" s="88"/>
      <c r="W8" s="88"/>
      <c r="X8" s="88"/>
      <c r="Y8" s="88"/>
    </row>
    <row r="9" spans="1:25" s="7" customFormat="1" ht="38.25" x14ac:dyDescent="0.2">
      <c r="A9" s="75">
        <v>3</v>
      </c>
      <c r="B9" s="97" t="s">
        <v>615</v>
      </c>
      <c r="C9" s="97" t="s">
        <v>654</v>
      </c>
      <c r="D9" s="97">
        <v>164872</v>
      </c>
      <c r="E9" s="35" t="s">
        <v>653</v>
      </c>
      <c r="F9" s="57" t="s">
        <v>606</v>
      </c>
      <c r="G9" s="43" t="s">
        <v>612</v>
      </c>
      <c r="H9" s="43">
        <v>1973</v>
      </c>
      <c r="I9" s="37">
        <v>8</v>
      </c>
      <c r="J9" s="43" t="s">
        <v>611</v>
      </c>
      <c r="K9" s="75"/>
      <c r="L9" s="73"/>
      <c r="M9" s="94" t="s">
        <v>831</v>
      </c>
      <c r="N9" s="94" t="s">
        <v>832</v>
      </c>
      <c r="O9" s="94" t="s">
        <v>72</v>
      </c>
      <c r="P9" s="94" t="s">
        <v>72</v>
      </c>
      <c r="Q9" s="94" t="s">
        <v>484</v>
      </c>
      <c r="R9" s="94" t="s">
        <v>484</v>
      </c>
      <c r="S9" s="94"/>
      <c r="T9" s="94"/>
      <c r="U9" s="88"/>
      <c r="V9" s="88"/>
      <c r="W9" s="88"/>
      <c r="X9" s="88"/>
      <c r="Y9" s="88"/>
    </row>
    <row r="10" spans="1:25" s="7" customFormat="1" ht="38.25" x14ac:dyDescent="0.2">
      <c r="A10" s="75">
        <v>4</v>
      </c>
      <c r="B10" s="97" t="s">
        <v>615</v>
      </c>
      <c r="C10" s="97" t="s">
        <v>652</v>
      </c>
      <c r="D10" s="97">
        <v>5296431</v>
      </c>
      <c r="E10" s="35" t="s">
        <v>651</v>
      </c>
      <c r="F10" s="57" t="s">
        <v>606</v>
      </c>
      <c r="G10" s="43" t="s">
        <v>612</v>
      </c>
      <c r="H10" s="43">
        <v>1978</v>
      </c>
      <c r="I10" s="37">
        <v>6</v>
      </c>
      <c r="J10" s="43" t="s">
        <v>611</v>
      </c>
      <c r="K10" s="75"/>
      <c r="L10" s="73"/>
      <c r="M10" s="94" t="s">
        <v>829</v>
      </c>
      <c r="N10" s="94" t="s">
        <v>830</v>
      </c>
      <c r="O10" s="94" t="s">
        <v>72</v>
      </c>
      <c r="P10" s="94" t="s">
        <v>72</v>
      </c>
      <c r="Q10" s="94" t="s">
        <v>484</v>
      </c>
      <c r="R10" s="94" t="s">
        <v>484</v>
      </c>
      <c r="S10" s="94"/>
      <c r="T10" s="94"/>
      <c r="U10" s="88"/>
      <c r="V10" s="88"/>
      <c r="W10" s="88"/>
      <c r="X10" s="88"/>
      <c r="Y10" s="88"/>
    </row>
    <row r="11" spans="1:25" s="7" customFormat="1" ht="38.25" x14ac:dyDescent="0.2">
      <c r="A11" s="75">
        <v>5</v>
      </c>
      <c r="B11" s="97" t="s">
        <v>594</v>
      </c>
      <c r="C11" s="97" t="s">
        <v>650</v>
      </c>
      <c r="D11" s="97" t="s">
        <v>649</v>
      </c>
      <c r="E11" s="35" t="s">
        <v>648</v>
      </c>
      <c r="F11" s="57" t="s">
        <v>590</v>
      </c>
      <c r="G11" s="43" t="s">
        <v>644</v>
      </c>
      <c r="H11" s="43">
        <v>2002</v>
      </c>
      <c r="I11" s="37">
        <v>42</v>
      </c>
      <c r="J11" s="43" t="s">
        <v>72</v>
      </c>
      <c r="K11" s="75"/>
      <c r="L11" s="73"/>
      <c r="M11" s="94" t="s">
        <v>833</v>
      </c>
      <c r="N11" s="94" t="s">
        <v>834</v>
      </c>
      <c r="O11" s="94" t="s">
        <v>72</v>
      </c>
      <c r="P11" s="94" t="s">
        <v>72</v>
      </c>
      <c r="Q11" s="94" t="s">
        <v>484</v>
      </c>
      <c r="R11" s="94" t="s">
        <v>484</v>
      </c>
      <c r="S11" s="94"/>
      <c r="T11" s="94"/>
      <c r="U11" s="88"/>
      <c r="V11" s="88"/>
      <c r="W11" s="88"/>
      <c r="X11" s="88"/>
      <c r="Y11" s="88"/>
    </row>
    <row r="12" spans="1:25" s="7" customFormat="1" ht="38.25" x14ac:dyDescent="0.2">
      <c r="A12" s="75">
        <v>6</v>
      </c>
      <c r="B12" s="97" t="s">
        <v>594</v>
      </c>
      <c r="C12" s="97" t="s">
        <v>647</v>
      </c>
      <c r="D12" s="97" t="s">
        <v>646</v>
      </c>
      <c r="E12" s="35" t="s">
        <v>645</v>
      </c>
      <c r="F12" s="57" t="s">
        <v>590</v>
      </c>
      <c r="G12" s="43" t="s">
        <v>644</v>
      </c>
      <c r="H12" s="43">
        <v>1999</v>
      </c>
      <c r="I12" s="37">
        <v>52</v>
      </c>
      <c r="J12" s="43" t="s">
        <v>643</v>
      </c>
      <c r="K12" s="75"/>
      <c r="L12" s="73"/>
      <c r="M12" s="94" t="s">
        <v>835</v>
      </c>
      <c r="N12" s="94" t="s">
        <v>836</v>
      </c>
      <c r="O12" s="94" t="s">
        <v>72</v>
      </c>
      <c r="P12" s="94" t="s">
        <v>72</v>
      </c>
      <c r="Q12" s="94" t="s">
        <v>484</v>
      </c>
      <c r="R12" s="94" t="s">
        <v>484</v>
      </c>
      <c r="S12" s="94"/>
      <c r="T12" s="94"/>
      <c r="U12" s="88"/>
      <c r="V12" s="88"/>
      <c r="W12" s="88"/>
      <c r="X12" s="88"/>
      <c r="Y12" s="88"/>
    </row>
    <row r="13" spans="1:25" s="7" customFormat="1" ht="38.25" x14ac:dyDescent="0.2">
      <c r="A13" s="75">
        <v>7</v>
      </c>
      <c r="B13" s="97" t="s">
        <v>594</v>
      </c>
      <c r="C13" s="97" t="s">
        <v>642</v>
      </c>
      <c r="D13" s="97" t="s">
        <v>641</v>
      </c>
      <c r="E13" s="35" t="s">
        <v>640</v>
      </c>
      <c r="F13" s="57" t="s">
        <v>590</v>
      </c>
      <c r="G13" s="43" t="s">
        <v>639</v>
      </c>
      <c r="H13" s="43">
        <v>2003</v>
      </c>
      <c r="I13" s="37">
        <v>39</v>
      </c>
      <c r="J13" s="43" t="s">
        <v>638</v>
      </c>
      <c r="K13" s="75"/>
      <c r="L13" s="73"/>
      <c r="M13" s="94" t="s">
        <v>837</v>
      </c>
      <c r="N13" s="94" t="s">
        <v>838</v>
      </c>
      <c r="O13" s="94" t="s">
        <v>72</v>
      </c>
      <c r="P13" s="94" t="s">
        <v>72</v>
      </c>
      <c r="Q13" s="94" t="s">
        <v>484</v>
      </c>
      <c r="R13" s="94" t="s">
        <v>484</v>
      </c>
      <c r="S13" s="94"/>
      <c r="T13" s="94"/>
      <c r="U13" s="88"/>
      <c r="V13" s="88"/>
      <c r="W13" s="88"/>
      <c r="X13" s="88"/>
      <c r="Y13" s="88"/>
    </row>
    <row r="14" spans="1:25" s="7" customFormat="1" ht="38.25" x14ac:dyDescent="0.2">
      <c r="A14" s="75">
        <v>8</v>
      </c>
      <c r="B14" s="97" t="s">
        <v>637</v>
      </c>
      <c r="C14" s="97" t="s">
        <v>636</v>
      </c>
      <c r="D14" s="97" t="s">
        <v>635</v>
      </c>
      <c r="E14" s="35" t="s">
        <v>634</v>
      </c>
      <c r="F14" s="57" t="s">
        <v>493</v>
      </c>
      <c r="G14" s="43" t="s">
        <v>633</v>
      </c>
      <c r="H14" s="43">
        <v>2004</v>
      </c>
      <c r="I14" s="104">
        <v>5</v>
      </c>
      <c r="J14" s="43" t="s">
        <v>632</v>
      </c>
      <c r="K14" s="75"/>
      <c r="L14" s="73"/>
      <c r="M14" s="94" t="s">
        <v>839</v>
      </c>
      <c r="N14" s="94" t="s">
        <v>840</v>
      </c>
      <c r="O14" s="94" t="s">
        <v>72</v>
      </c>
      <c r="P14" s="94" t="s">
        <v>72</v>
      </c>
      <c r="Q14" s="94" t="s">
        <v>484</v>
      </c>
      <c r="R14" s="94" t="s">
        <v>484</v>
      </c>
      <c r="S14" s="94"/>
      <c r="T14" s="94"/>
      <c r="U14" s="88"/>
      <c r="V14" s="88"/>
      <c r="W14" s="88"/>
      <c r="X14" s="88"/>
      <c r="Y14" s="88"/>
    </row>
    <row r="15" spans="1:25" s="7" customFormat="1" ht="38.25" x14ac:dyDescent="0.2">
      <c r="A15" s="75">
        <v>9</v>
      </c>
      <c r="B15" s="97" t="s">
        <v>631</v>
      </c>
      <c r="C15" s="97" t="s">
        <v>630</v>
      </c>
      <c r="D15" s="97" t="s">
        <v>629</v>
      </c>
      <c r="E15" s="35" t="s">
        <v>628</v>
      </c>
      <c r="F15" s="57" t="s">
        <v>627</v>
      </c>
      <c r="G15" s="43" t="s">
        <v>626</v>
      </c>
      <c r="H15" s="43">
        <v>2003</v>
      </c>
      <c r="I15" s="37">
        <v>6</v>
      </c>
      <c r="J15" s="43" t="s">
        <v>72</v>
      </c>
      <c r="K15" s="103"/>
      <c r="L15" s="73"/>
      <c r="M15" s="94" t="s">
        <v>841</v>
      </c>
      <c r="N15" s="94" t="s">
        <v>842</v>
      </c>
      <c r="O15" s="94" t="s">
        <v>72</v>
      </c>
      <c r="P15" s="94" t="s">
        <v>72</v>
      </c>
      <c r="Q15" s="94" t="s">
        <v>484</v>
      </c>
      <c r="R15" s="94" t="s">
        <v>484</v>
      </c>
      <c r="S15" s="94"/>
      <c r="T15" s="94"/>
      <c r="U15" s="88"/>
      <c r="V15" s="88"/>
      <c r="W15" s="88"/>
      <c r="X15" s="88"/>
      <c r="Y15" s="88"/>
    </row>
    <row r="16" spans="1:25" s="7" customFormat="1" ht="38.25" x14ac:dyDescent="0.2">
      <c r="A16" s="75">
        <v>10</v>
      </c>
      <c r="B16" s="97" t="s">
        <v>625</v>
      </c>
      <c r="C16" s="97" t="s">
        <v>624</v>
      </c>
      <c r="D16" s="97" t="s">
        <v>623</v>
      </c>
      <c r="E16" s="35" t="s">
        <v>622</v>
      </c>
      <c r="F16" s="57" t="s">
        <v>606</v>
      </c>
      <c r="G16" s="43" t="s">
        <v>605</v>
      </c>
      <c r="H16" s="43">
        <v>2006</v>
      </c>
      <c r="I16" s="37">
        <v>6</v>
      </c>
      <c r="J16" s="43" t="s">
        <v>621</v>
      </c>
      <c r="K16" s="75"/>
      <c r="L16" s="73"/>
      <c r="M16" s="94" t="s">
        <v>843</v>
      </c>
      <c r="N16" s="94" t="s">
        <v>844</v>
      </c>
      <c r="O16" s="94" t="s">
        <v>72</v>
      </c>
      <c r="P16" s="94" t="s">
        <v>72</v>
      </c>
      <c r="Q16" s="94" t="s">
        <v>484</v>
      </c>
      <c r="R16" s="94" t="s">
        <v>484</v>
      </c>
      <c r="S16" s="94"/>
      <c r="T16" s="94"/>
      <c r="U16" s="88"/>
      <c r="V16" s="88"/>
      <c r="W16" s="88"/>
      <c r="X16" s="88"/>
      <c r="Y16" s="88"/>
    </row>
    <row r="17" spans="1:25" s="7" customFormat="1" ht="38.25" x14ac:dyDescent="0.2">
      <c r="A17" s="75">
        <v>11</v>
      </c>
      <c r="B17" s="97" t="s">
        <v>594</v>
      </c>
      <c r="C17" s="97" t="s">
        <v>620</v>
      </c>
      <c r="D17" s="97" t="s">
        <v>619</v>
      </c>
      <c r="E17" s="35" t="s">
        <v>618</v>
      </c>
      <c r="F17" s="57" t="s">
        <v>590</v>
      </c>
      <c r="G17" s="43" t="s">
        <v>617</v>
      </c>
      <c r="H17" s="43">
        <v>2006</v>
      </c>
      <c r="I17" s="37">
        <v>40</v>
      </c>
      <c r="J17" s="43" t="s">
        <v>616</v>
      </c>
      <c r="K17" s="75"/>
      <c r="L17" s="73"/>
      <c r="M17" s="94" t="s">
        <v>845</v>
      </c>
      <c r="N17" s="94" t="s">
        <v>846</v>
      </c>
      <c r="O17" s="94" t="s">
        <v>72</v>
      </c>
      <c r="P17" s="94" t="s">
        <v>72</v>
      </c>
      <c r="Q17" s="94" t="s">
        <v>484</v>
      </c>
      <c r="R17" s="94" t="s">
        <v>484</v>
      </c>
      <c r="S17" s="94"/>
      <c r="T17" s="94"/>
      <c r="U17" s="88"/>
      <c r="V17" s="88"/>
      <c r="W17" s="88"/>
      <c r="X17" s="88"/>
      <c r="Y17" s="88"/>
    </row>
    <row r="18" spans="1:25" s="7" customFormat="1" ht="38.25" x14ac:dyDescent="0.2">
      <c r="A18" s="75">
        <v>12</v>
      </c>
      <c r="B18" s="97" t="s">
        <v>615</v>
      </c>
      <c r="C18" s="97" t="s">
        <v>614</v>
      </c>
      <c r="D18" s="97">
        <v>117657</v>
      </c>
      <c r="E18" s="35" t="s">
        <v>613</v>
      </c>
      <c r="F18" s="57" t="s">
        <v>606</v>
      </c>
      <c r="G18" s="43" t="s">
        <v>612</v>
      </c>
      <c r="H18" s="43">
        <v>1978</v>
      </c>
      <c r="I18" s="37">
        <v>6</v>
      </c>
      <c r="J18" s="43" t="s">
        <v>611</v>
      </c>
      <c r="K18" s="75"/>
      <c r="L18" s="73"/>
      <c r="M18" s="94" t="s">
        <v>847</v>
      </c>
      <c r="N18" s="94" t="s">
        <v>848</v>
      </c>
      <c r="O18" s="94" t="s">
        <v>72</v>
      </c>
      <c r="P18" s="94" t="s">
        <v>72</v>
      </c>
      <c r="Q18" s="94" t="s">
        <v>484</v>
      </c>
      <c r="R18" s="94" t="s">
        <v>484</v>
      </c>
      <c r="S18" s="94"/>
      <c r="T18" s="94"/>
      <c r="U18" s="88"/>
      <c r="V18" s="88"/>
      <c r="W18" s="88"/>
      <c r="X18" s="88"/>
      <c r="Y18" s="88"/>
    </row>
    <row r="19" spans="1:25" s="7" customFormat="1" ht="38.25" x14ac:dyDescent="0.2">
      <c r="A19" s="75">
        <v>13</v>
      </c>
      <c r="B19" s="97" t="s">
        <v>610</v>
      </c>
      <c r="C19" s="97" t="s">
        <v>609</v>
      </c>
      <c r="D19" s="97" t="s">
        <v>608</v>
      </c>
      <c r="E19" s="35" t="s">
        <v>607</v>
      </c>
      <c r="F19" s="57" t="s">
        <v>606</v>
      </c>
      <c r="G19" s="43" t="s">
        <v>605</v>
      </c>
      <c r="H19" s="43">
        <v>2011</v>
      </c>
      <c r="I19" s="37">
        <v>6</v>
      </c>
      <c r="J19" s="43" t="s">
        <v>604</v>
      </c>
      <c r="K19" s="75"/>
      <c r="L19" s="73"/>
      <c r="M19" s="94" t="s">
        <v>849</v>
      </c>
      <c r="N19" s="94" t="s">
        <v>850</v>
      </c>
      <c r="O19" s="94" t="s">
        <v>72</v>
      </c>
      <c r="P19" s="94" t="s">
        <v>72</v>
      </c>
      <c r="Q19" s="94" t="s">
        <v>484</v>
      </c>
      <c r="R19" s="94" t="s">
        <v>484</v>
      </c>
      <c r="S19" s="94"/>
      <c r="T19" s="94"/>
      <c r="U19" s="88"/>
      <c r="V19" s="88"/>
      <c r="W19" s="88"/>
      <c r="X19" s="88"/>
      <c r="Y19" s="88"/>
    </row>
    <row r="20" spans="1:25" s="7" customFormat="1" ht="38.25" x14ac:dyDescent="0.2">
      <c r="A20" s="75">
        <v>14</v>
      </c>
      <c r="B20" s="97" t="s">
        <v>575</v>
      </c>
      <c r="C20" s="97" t="s">
        <v>574</v>
      </c>
      <c r="D20" s="97" t="s">
        <v>603</v>
      </c>
      <c r="E20" s="35" t="s">
        <v>602</v>
      </c>
      <c r="F20" s="57" t="s">
        <v>601</v>
      </c>
      <c r="G20" s="43" t="s">
        <v>600</v>
      </c>
      <c r="H20" s="43">
        <v>2000</v>
      </c>
      <c r="I20" s="37">
        <v>5</v>
      </c>
      <c r="J20" s="43" t="s">
        <v>599</v>
      </c>
      <c r="K20" s="75"/>
      <c r="L20" s="73"/>
      <c r="M20" s="94" t="s">
        <v>851</v>
      </c>
      <c r="N20" s="94" t="s">
        <v>852</v>
      </c>
      <c r="O20" s="94" t="s">
        <v>72</v>
      </c>
      <c r="P20" s="94" t="s">
        <v>72</v>
      </c>
      <c r="Q20" s="94" t="s">
        <v>484</v>
      </c>
      <c r="R20" s="94" t="s">
        <v>484</v>
      </c>
      <c r="S20" s="94"/>
      <c r="T20" s="94"/>
      <c r="U20" s="88"/>
      <c r="V20" s="88"/>
      <c r="W20" s="88"/>
      <c r="X20" s="88"/>
      <c r="Y20" s="88"/>
    </row>
    <row r="21" spans="1:25" s="7" customFormat="1" ht="38.25" x14ac:dyDescent="0.2">
      <c r="A21" s="75">
        <v>15</v>
      </c>
      <c r="B21" s="97" t="s">
        <v>492</v>
      </c>
      <c r="C21" s="97" t="s">
        <v>598</v>
      </c>
      <c r="D21" s="97" t="s">
        <v>597</v>
      </c>
      <c r="E21" s="35" t="s">
        <v>596</v>
      </c>
      <c r="F21" s="57" t="s">
        <v>493</v>
      </c>
      <c r="G21" s="43" t="s">
        <v>595</v>
      </c>
      <c r="H21" s="43">
        <v>2008</v>
      </c>
      <c r="I21" s="37">
        <v>9</v>
      </c>
      <c r="J21" s="43" t="s">
        <v>72</v>
      </c>
      <c r="K21" s="75"/>
      <c r="L21" s="73"/>
      <c r="M21" s="94" t="s">
        <v>853</v>
      </c>
      <c r="N21" s="94" t="s">
        <v>854</v>
      </c>
      <c r="O21" s="94" t="s">
        <v>72</v>
      </c>
      <c r="P21" s="94" t="s">
        <v>72</v>
      </c>
      <c r="Q21" s="94" t="s">
        <v>484</v>
      </c>
      <c r="R21" s="94" t="s">
        <v>484</v>
      </c>
      <c r="S21" s="94"/>
      <c r="T21" s="94"/>
      <c r="U21" s="88"/>
      <c r="V21" s="88"/>
      <c r="W21" s="88"/>
      <c r="X21" s="88"/>
      <c r="Y21" s="88"/>
    </row>
    <row r="22" spans="1:25" s="7" customFormat="1" ht="38.25" x14ac:dyDescent="0.2">
      <c r="A22" s="103">
        <v>16</v>
      </c>
      <c r="B22" s="102" t="s">
        <v>594</v>
      </c>
      <c r="C22" s="102" t="s">
        <v>593</v>
      </c>
      <c r="D22" s="102" t="s">
        <v>592</v>
      </c>
      <c r="E22" s="101" t="s">
        <v>591</v>
      </c>
      <c r="F22" s="100" t="s">
        <v>590</v>
      </c>
      <c r="G22" s="43" t="s">
        <v>589</v>
      </c>
      <c r="H22" s="43">
        <v>2012</v>
      </c>
      <c r="I22" s="37">
        <v>41</v>
      </c>
      <c r="J22" s="43" t="s">
        <v>190</v>
      </c>
      <c r="K22" s="75"/>
      <c r="L22" s="99"/>
      <c r="M22" s="98" t="s">
        <v>855</v>
      </c>
      <c r="N22" s="98" t="s">
        <v>856</v>
      </c>
      <c r="O22" s="94" t="s">
        <v>72</v>
      </c>
      <c r="P22" s="94" t="s">
        <v>72</v>
      </c>
      <c r="Q22" s="98" t="s">
        <v>484</v>
      </c>
      <c r="R22" s="98" t="s">
        <v>484</v>
      </c>
      <c r="S22" s="98"/>
      <c r="T22" s="98"/>
      <c r="U22" s="88"/>
      <c r="V22" s="88"/>
      <c r="W22" s="88"/>
      <c r="X22" s="88"/>
      <c r="Y22" s="88"/>
    </row>
    <row r="23" spans="1:25" s="7" customFormat="1" ht="38.25" x14ac:dyDescent="0.2">
      <c r="A23" s="75">
        <v>17</v>
      </c>
      <c r="B23" s="97" t="s">
        <v>588</v>
      </c>
      <c r="C23" s="97" t="s">
        <v>587</v>
      </c>
      <c r="D23" s="97" t="s">
        <v>586</v>
      </c>
      <c r="E23" s="35" t="s">
        <v>585</v>
      </c>
      <c r="F23" s="57" t="s">
        <v>578</v>
      </c>
      <c r="G23" s="76" t="s">
        <v>72</v>
      </c>
      <c r="H23" s="43">
        <v>2016</v>
      </c>
      <c r="I23" s="75" t="s">
        <v>72</v>
      </c>
      <c r="J23" s="76" t="s">
        <v>584</v>
      </c>
      <c r="K23" s="75" t="s">
        <v>576</v>
      </c>
      <c r="L23" s="73"/>
      <c r="M23" s="94" t="s">
        <v>857</v>
      </c>
      <c r="N23" s="94" t="s">
        <v>858</v>
      </c>
      <c r="O23" s="94" t="s">
        <v>72</v>
      </c>
      <c r="P23" s="94" t="s">
        <v>72</v>
      </c>
      <c r="Q23" s="94" t="s">
        <v>484</v>
      </c>
      <c r="R23" s="94"/>
      <c r="S23" s="94"/>
      <c r="T23" s="94"/>
      <c r="U23" s="88"/>
      <c r="V23" s="88"/>
      <c r="W23" s="88"/>
      <c r="X23" s="88"/>
      <c r="Y23" s="88"/>
    </row>
    <row r="24" spans="1:25" s="7" customFormat="1" ht="38.25" x14ac:dyDescent="0.2">
      <c r="A24" s="75">
        <v>18</v>
      </c>
      <c r="B24" s="97" t="s">
        <v>594</v>
      </c>
      <c r="C24" s="97" t="s">
        <v>767</v>
      </c>
      <c r="D24" s="97" t="s">
        <v>768</v>
      </c>
      <c r="E24" s="35" t="s">
        <v>769</v>
      </c>
      <c r="F24" s="57" t="s">
        <v>590</v>
      </c>
      <c r="G24" s="76" t="s">
        <v>770</v>
      </c>
      <c r="H24" s="43">
        <v>2001</v>
      </c>
      <c r="I24" s="75">
        <v>43</v>
      </c>
      <c r="J24" s="76" t="s">
        <v>72</v>
      </c>
      <c r="K24" s="75" t="s">
        <v>775</v>
      </c>
      <c r="L24" s="122"/>
      <c r="M24" s="94" t="s">
        <v>859</v>
      </c>
      <c r="N24" s="94" t="s">
        <v>860</v>
      </c>
      <c r="O24" s="94" t="s">
        <v>72</v>
      </c>
      <c r="P24" s="94" t="s">
        <v>72</v>
      </c>
      <c r="Q24" s="94" t="s">
        <v>484</v>
      </c>
      <c r="R24" s="94" t="s">
        <v>484</v>
      </c>
      <c r="S24" s="94"/>
      <c r="T24" s="94"/>
      <c r="U24" s="88"/>
      <c r="V24" s="88"/>
      <c r="W24" s="88"/>
      <c r="X24" s="88"/>
      <c r="Y24" s="88"/>
    </row>
    <row r="25" spans="1:25" s="7" customFormat="1" ht="14.25" customHeight="1" x14ac:dyDescent="0.2">
      <c r="A25" s="199" t="s">
        <v>583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88"/>
      <c r="V25" s="88"/>
      <c r="W25" s="88"/>
      <c r="X25" s="88"/>
      <c r="Y25" s="88"/>
    </row>
    <row r="26" spans="1:25" s="7" customFormat="1" ht="38.25" x14ac:dyDescent="0.2">
      <c r="A26" s="75">
        <v>19</v>
      </c>
      <c r="B26" s="97" t="s">
        <v>582</v>
      </c>
      <c r="C26" s="96" t="s">
        <v>581</v>
      </c>
      <c r="D26" s="95" t="s">
        <v>580</v>
      </c>
      <c r="E26" s="37" t="s">
        <v>579</v>
      </c>
      <c r="F26" s="37" t="s">
        <v>578</v>
      </c>
      <c r="G26" s="76" t="s">
        <v>72</v>
      </c>
      <c r="H26" s="43">
        <v>2015</v>
      </c>
      <c r="I26" s="75" t="s">
        <v>72</v>
      </c>
      <c r="J26" s="76" t="s">
        <v>577</v>
      </c>
      <c r="K26" s="75" t="s">
        <v>576</v>
      </c>
      <c r="L26" s="73"/>
      <c r="M26" s="94" t="s">
        <v>861</v>
      </c>
      <c r="N26" s="94" t="s">
        <v>862</v>
      </c>
      <c r="O26" s="91" t="s">
        <v>72</v>
      </c>
      <c r="P26" s="91" t="s">
        <v>72</v>
      </c>
      <c r="Q26" s="94" t="s">
        <v>484</v>
      </c>
      <c r="R26" s="94"/>
      <c r="S26" s="94"/>
      <c r="T26" s="94"/>
      <c r="U26" s="88"/>
      <c r="V26" s="88"/>
      <c r="W26" s="88"/>
      <c r="X26" s="88"/>
      <c r="Y26" s="88"/>
    </row>
    <row r="27" spans="1:25" s="7" customFormat="1" ht="38.25" x14ac:dyDescent="0.2">
      <c r="A27" s="75">
        <v>20</v>
      </c>
      <c r="B27" s="10" t="s">
        <v>575</v>
      </c>
      <c r="C27" s="10" t="s">
        <v>574</v>
      </c>
      <c r="D27" s="93" t="s">
        <v>573</v>
      </c>
      <c r="E27" s="92" t="s">
        <v>572</v>
      </c>
      <c r="F27" s="92" t="s">
        <v>571</v>
      </c>
      <c r="G27" s="10" t="s">
        <v>776</v>
      </c>
      <c r="H27" s="10">
        <v>2000</v>
      </c>
      <c r="I27" s="37">
        <v>5</v>
      </c>
      <c r="J27" s="43" t="s">
        <v>570</v>
      </c>
      <c r="K27" s="75"/>
      <c r="L27" s="73"/>
      <c r="M27" s="91" t="s">
        <v>863</v>
      </c>
      <c r="N27" s="91" t="s">
        <v>864</v>
      </c>
      <c r="O27" s="91" t="s">
        <v>72</v>
      </c>
      <c r="P27" s="91" t="s">
        <v>72</v>
      </c>
      <c r="Q27" s="91" t="s">
        <v>484</v>
      </c>
      <c r="R27" s="91" t="s">
        <v>484</v>
      </c>
      <c r="S27" s="91"/>
      <c r="T27" s="91"/>
      <c r="U27" s="88"/>
      <c r="V27" s="88"/>
      <c r="W27" s="88"/>
      <c r="X27" s="88"/>
      <c r="Y27" s="88"/>
    </row>
    <row r="28" spans="1:25" s="7" customFormat="1" ht="38.25" x14ac:dyDescent="0.2">
      <c r="A28" s="75">
        <v>21</v>
      </c>
      <c r="B28" s="10" t="s">
        <v>771</v>
      </c>
      <c r="C28" s="10" t="s">
        <v>772</v>
      </c>
      <c r="D28" s="93" t="s">
        <v>773</v>
      </c>
      <c r="E28" s="92" t="s">
        <v>774</v>
      </c>
      <c r="F28" s="92" t="s">
        <v>493</v>
      </c>
      <c r="G28" s="10" t="s">
        <v>777</v>
      </c>
      <c r="H28" s="10">
        <v>1997</v>
      </c>
      <c r="I28" s="37">
        <v>7</v>
      </c>
      <c r="J28" s="43" t="s">
        <v>72</v>
      </c>
      <c r="K28" s="75" t="s">
        <v>778</v>
      </c>
      <c r="L28" s="122"/>
      <c r="M28" s="91" t="s">
        <v>865</v>
      </c>
      <c r="N28" s="91" t="s">
        <v>866</v>
      </c>
      <c r="O28" s="91" t="s">
        <v>72</v>
      </c>
      <c r="P28" s="91" t="s">
        <v>72</v>
      </c>
      <c r="Q28" s="91" t="s">
        <v>484</v>
      </c>
      <c r="R28" s="91" t="s">
        <v>484</v>
      </c>
      <c r="S28" s="91"/>
      <c r="T28" s="91"/>
      <c r="U28" s="88"/>
      <c r="V28" s="88"/>
      <c r="W28" s="88"/>
      <c r="X28" s="88"/>
      <c r="Y28" s="88"/>
    </row>
    <row r="29" spans="1:25" s="7" customFormat="1" ht="14.25" customHeight="1" x14ac:dyDescent="0.2">
      <c r="A29" s="199" t="s">
        <v>569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88"/>
      <c r="V29" s="88"/>
      <c r="W29" s="88"/>
      <c r="X29" s="88"/>
      <c r="Y29" s="88"/>
    </row>
    <row r="30" spans="1:25" s="7" customFormat="1" ht="38.25" x14ac:dyDescent="0.2">
      <c r="A30" s="75">
        <v>1</v>
      </c>
      <c r="B30" s="37" t="s">
        <v>568</v>
      </c>
      <c r="C30" s="37" t="s">
        <v>567</v>
      </c>
      <c r="D30" s="37">
        <v>1208</v>
      </c>
      <c r="E30" s="37" t="s">
        <v>566</v>
      </c>
      <c r="F30" s="37" t="s">
        <v>565</v>
      </c>
      <c r="G30" s="37" t="s">
        <v>564</v>
      </c>
      <c r="H30" s="37">
        <v>1990</v>
      </c>
      <c r="I30" s="37">
        <v>2</v>
      </c>
      <c r="J30" s="43" t="s">
        <v>563</v>
      </c>
      <c r="K30" s="37" t="s">
        <v>562</v>
      </c>
      <c r="L30" s="89"/>
      <c r="M30" s="91" t="s">
        <v>868</v>
      </c>
      <c r="N30" s="91" t="s">
        <v>867</v>
      </c>
      <c r="O30" s="123" t="s">
        <v>72</v>
      </c>
      <c r="P30" s="123" t="s">
        <v>72</v>
      </c>
      <c r="Q30" s="124" t="s">
        <v>484</v>
      </c>
      <c r="R30" s="124" t="s">
        <v>484</v>
      </c>
      <c r="S30" s="142"/>
      <c r="T30" s="142"/>
      <c r="U30" s="88"/>
      <c r="V30" s="88"/>
      <c r="W30" s="88"/>
      <c r="X30" s="88"/>
      <c r="Y30" s="88"/>
    </row>
    <row r="31" spans="1:25" s="7" customFormat="1" ht="38.25" x14ac:dyDescent="0.2">
      <c r="A31" s="75">
        <v>2</v>
      </c>
      <c r="B31" s="37" t="s">
        <v>560</v>
      </c>
      <c r="C31" s="37">
        <v>3512</v>
      </c>
      <c r="D31" s="37">
        <v>74852</v>
      </c>
      <c r="E31" s="37" t="s">
        <v>561</v>
      </c>
      <c r="F31" s="37" t="s">
        <v>552</v>
      </c>
      <c r="G31" s="37" t="s">
        <v>558</v>
      </c>
      <c r="H31" s="37">
        <v>1993</v>
      </c>
      <c r="I31" s="37">
        <v>1</v>
      </c>
      <c r="J31" s="43" t="s">
        <v>557</v>
      </c>
      <c r="K31" s="37" t="s">
        <v>556</v>
      </c>
      <c r="L31" s="89"/>
      <c r="M31" s="91" t="s">
        <v>829</v>
      </c>
      <c r="N31" s="91" t="s">
        <v>830</v>
      </c>
      <c r="O31" s="123" t="s">
        <v>72</v>
      </c>
      <c r="P31" s="123" t="s">
        <v>72</v>
      </c>
      <c r="Q31" s="124" t="s">
        <v>484</v>
      </c>
      <c r="R31" s="124" t="s">
        <v>484</v>
      </c>
      <c r="S31" s="142"/>
      <c r="T31" s="142"/>
      <c r="U31" s="88"/>
      <c r="V31" s="88"/>
      <c r="W31" s="88"/>
      <c r="X31" s="88"/>
      <c r="Y31" s="88"/>
    </row>
    <row r="32" spans="1:25" s="7" customFormat="1" ht="38.25" x14ac:dyDescent="0.2">
      <c r="A32" s="75">
        <v>3</v>
      </c>
      <c r="B32" s="37" t="s">
        <v>560</v>
      </c>
      <c r="C32" s="37">
        <v>255</v>
      </c>
      <c r="D32" s="37">
        <v>26354</v>
      </c>
      <c r="E32" s="37" t="s">
        <v>559</v>
      </c>
      <c r="F32" s="37" t="s">
        <v>552</v>
      </c>
      <c r="G32" s="37" t="s">
        <v>558</v>
      </c>
      <c r="H32" s="37">
        <v>1987</v>
      </c>
      <c r="I32" s="37">
        <v>1</v>
      </c>
      <c r="J32" s="43" t="s">
        <v>557</v>
      </c>
      <c r="K32" s="37" t="s">
        <v>556</v>
      </c>
      <c r="L32" s="89"/>
      <c r="M32" s="91" t="s">
        <v>829</v>
      </c>
      <c r="N32" s="91" t="s">
        <v>830</v>
      </c>
      <c r="O32" s="123" t="s">
        <v>72</v>
      </c>
      <c r="P32" s="123" t="s">
        <v>72</v>
      </c>
      <c r="Q32" s="124" t="s">
        <v>484</v>
      </c>
      <c r="R32" s="124" t="s">
        <v>484</v>
      </c>
      <c r="S32" s="142"/>
      <c r="T32" s="142"/>
      <c r="U32" s="88"/>
      <c r="V32" s="88"/>
      <c r="W32" s="88"/>
      <c r="X32" s="88"/>
      <c r="Y32" s="88"/>
    </row>
    <row r="33" spans="1:25" s="7" customFormat="1" ht="38.25" x14ac:dyDescent="0.2">
      <c r="A33" s="75">
        <v>4</v>
      </c>
      <c r="B33" s="37" t="s">
        <v>555</v>
      </c>
      <c r="C33" s="37" t="s">
        <v>554</v>
      </c>
      <c r="D33" s="37">
        <v>554313</v>
      </c>
      <c r="E33" s="75" t="s">
        <v>553</v>
      </c>
      <c r="F33" s="37" t="s">
        <v>552</v>
      </c>
      <c r="G33" s="37" t="s">
        <v>551</v>
      </c>
      <c r="H33" s="37">
        <v>1985</v>
      </c>
      <c r="I33" s="37">
        <v>1</v>
      </c>
      <c r="J33" s="43" t="s">
        <v>550</v>
      </c>
      <c r="K33" s="37" t="s">
        <v>549</v>
      </c>
      <c r="L33" s="89"/>
      <c r="M33" s="91" t="s">
        <v>829</v>
      </c>
      <c r="N33" s="91" t="s">
        <v>830</v>
      </c>
      <c r="O33" s="123" t="s">
        <v>72</v>
      </c>
      <c r="P33" s="123" t="s">
        <v>72</v>
      </c>
      <c r="Q33" s="124" t="s">
        <v>484</v>
      </c>
      <c r="R33" s="124" t="s">
        <v>484</v>
      </c>
      <c r="S33" s="142"/>
      <c r="T33" s="142"/>
      <c r="U33" s="88"/>
      <c r="V33" s="88"/>
      <c r="W33" s="88"/>
      <c r="X33" s="88"/>
      <c r="Y33" s="88"/>
    </row>
    <row r="34" spans="1:25" s="7" customFormat="1" ht="38.25" x14ac:dyDescent="0.2">
      <c r="A34" s="75">
        <v>5</v>
      </c>
      <c r="B34" s="37" t="s">
        <v>542</v>
      </c>
      <c r="C34" s="37" t="s">
        <v>541</v>
      </c>
      <c r="D34" s="37">
        <v>117</v>
      </c>
      <c r="E34" s="37" t="s">
        <v>548</v>
      </c>
      <c r="F34" s="37" t="s">
        <v>539</v>
      </c>
      <c r="G34" s="37" t="s">
        <v>72</v>
      </c>
      <c r="H34" s="37">
        <v>1991</v>
      </c>
      <c r="I34" s="37" t="s">
        <v>72</v>
      </c>
      <c r="J34" s="43" t="s">
        <v>538</v>
      </c>
      <c r="K34" s="37" t="s">
        <v>537</v>
      </c>
      <c r="L34" s="89"/>
      <c r="M34" s="91" t="s">
        <v>829</v>
      </c>
      <c r="N34" s="91" t="s">
        <v>830</v>
      </c>
      <c r="O34" s="123" t="s">
        <v>72</v>
      </c>
      <c r="P34" s="123" t="s">
        <v>72</v>
      </c>
      <c r="Q34" s="124" t="s">
        <v>484</v>
      </c>
      <c r="R34" s="124"/>
      <c r="S34" s="142"/>
      <c r="T34" s="142"/>
      <c r="U34" s="88"/>
      <c r="V34" s="88"/>
      <c r="W34" s="88"/>
      <c r="X34" s="88"/>
      <c r="Y34" s="88"/>
    </row>
    <row r="35" spans="1:25" s="7" customFormat="1" ht="38.25" x14ac:dyDescent="0.2">
      <c r="A35" s="75">
        <v>6</v>
      </c>
      <c r="B35" s="37" t="s">
        <v>542</v>
      </c>
      <c r="C35" s="37" t="s">
        <v>547</v>
      </c>
      <c r="D35" s="37" t="s">
        <v>546</v>
      </c>
      <c r="E35" s="37" t="s">
        <v>545</v>
      </c>
      <c r="F35" s="37" t="s">
        <v>539</v>
      </c>
      <c r="G35" s="37" t="s">
        <v>72</v>
      </c>
      <c r="H35" s="37">
        <v>1973</v>
      </c>
      <c r="I35" s="37" t="s">
        <v>72</v>
      </c>
      <c r="J35" s="43" t="s">
        <v>544</v>
      </c>
      <c r="K35" s="37" t="s">
        <v>543</v>
      </c>
      <c r="L35" s="89"/>
      <c r="M35" s="91" t="s">
        <v>829</v>
      </c>
      <c r="N35" s="91" t="s">
        <v>830</v>
      </c>
      <c r="O35" s="123" t="s">
        <v>72</v>
      </c>
      <c r="P35" s="123" t="s">
        <v>72</v>
      </c>
      <c r="Q35" s="124" t="s">
        <v>484</v>
      </c>
      <c r="R35" s="124"/>
      <c r="S35" s="142"/>
      <c r="T35" s="142"/>
      <c r="U35" s="88"/>
      <c r="V35" s="88"/>
      <c r="W35" s="88"/>
      <c r="X35" s="88"/>
      <c r="Y35" s="88"/>
    </row>
    <row r="36" spans="1:25" s="7" customFormat="1" ht="38.25" x14ac:dyDescent="0.2">
      <c r="A36" s="75">
        <v>7</v>
      </c>
      <c r="B36" s="37" t="s">
        <v>542</v>
      </c>
      <c r="C36" s="37" t="s">
        <v>541</v>
      </c>
      <c r="D36" s="37">
        <v>1055</v>
      </c>
      <c r="E36" s="37" t="s">
        <v>540</v>
      </c>
      <c r="F36" s="37" t="s">
        <v>539</v>
      </c>
      <c r="G36" s="37" t="s">
        <v>72</v>
      </c>
      <c r="H36" s="37">
        <v>1987</v>
      </c>
      <c r="I36" s="37" t="s">
        <v>72</v>
      </c>
      <c r="J36" s="43" t="s">
        <v>538</v>
      </c>
      <c r="K36" s="37" t="s">
        <v>537</v>
      </c>
      <c r="L36" s="89"/>
      <c r="M36" s="91" t="s">
        <v>869</v>
      </c>
      <c r="N36" s="91" t="s">
        <v>870</v>
      </c>
      <c r="O36" s="123" t="s">
        <v>72</v>
      </c>
      <c r="P36" s="123" t="s">
        <v>72</v>
      </c>
      <c r="Q36" s="124" t="s">
        <v>484</v>
      </c>
      <c r="R36" s="124"/>
      <c r="S36" s="142"/>
      <c r="T36" s="142"/>
      <c r="U36" s="88"/>
      <c r="V36" s="88"/>
      <c r="W36" s="88"/>
      <c r="X36" s="88"/>
      <c r="Y36" s="88"/>
    </row>
    <row r="37" spans="1:25" s="7" customFormat="1" ht="38.25" x14ac:dyDescent="0.2">
      <c r="A37" s="75">
        <v>8</v>
      </c>
      <c r="B37" s="37" t="s">
        <v>536</v>
      </c>
      <c r="C37" s="37" t="s">
        <v>535</v>
      </c>
      <c r="D37" s="37" t="s">
        <v>534</v>
      </c>
      <c r="E37" s="37" t="s">
        <v>533</v>
      </c>
      <c r="F37" s="37" t="s">
        <v>488</v>
      </c>
      <c r="G37" s="37" t="s">
        <v>532</v>
      </c>
      <c r="H37" s="37">
        <v>2001</v>
      </c>
      <c r="I37" s="37">
        <v>5</v>
      </c>
      <c r="J37" s="37" t="s">
        <v>72</v>
      </c>
      <c r="K37" s="37" t="s">
        <v>531</v>
      </c>
      <c r="L37" s="89"/>
      <c r="M37" s="91" t="s">
        <v>871</v>
      </c>
      <c r="N37" s="91" t="s">
        <v>872</v>
      </c>
      <c r="O37" s="123" t="s">
        <v>72</v>
      </c>
      <c r="P37" s="123" t="s">
        <v>72</v>
      </c>
      <c r="Q37" s="124" t="s">
        <v>484</v>
      </c>
      <c r="R37" s="124" t="s">
        <v>484</v>
      </c>
      <c r="S37" s="142"/>
      <c r="T37" s="142"/>
      <c r="U37" s="88"/>
      <c r="V37" s="88"/>
      <c r="W37" s="88"/>
      <c r="X37" s="88"/>
      <c r="Y37" s="88"/>
    </row>
    <row r="38" spans="1:25" s="7" customFormat="1" ht="38.25" x14ac:dyDescent="0.2">
      <c r="A38" s="75">
        <v>9</v>
      </c>
      <c r="B38" s="37" t="s">
        <v>530</v>
      </c>
      <c r="C38" s="37" t="s">
        <v>529</v>
      </c>
      <c r="D38" s="37" t="s">
        <v>528</v>
      </c>
      <c r="E38" s="37" t="s">
        <v>527</v>
      </c>
      <c r="F38" s="37" t="s">
        <v>526</v>
      </c>
      <c r="G38" s="37" t="s">
        <v>525</v>
      </c>
      <c r="H38" s="37">
        <v>1983</v>
      </c>
      <c r="I38" s="37">
        <v>4</v>
      </c>
      <c r="J38" s="37" t="s">
        <v>72</v>
      </c>
      <c r="K38" s="37" t="s">
        <v>524</v>
      </c>
      <c r="L38" s="89"/>
      <c r="M38" s="91" t="s">
        <v>861</v>
      </c>
      <c r="N38" s="91" t="s">
        <v>862</v>
      </c>
      <c r="O38" s="123" t="s">
        <v>72</v>
      </c>
      <c r="P38" s="123" t="s">
        <v>72</v>
      </c>
      <c r="Q38" s="124" t="s">
        <v>484</v>
      </c>
      <c r="R38" s="124" t="s">
        <v>484</v>
      </c>
      <c r="S38" s="142"/>
      <c r="T38" s="142"/>
      <c r="U38" s="88"/>
      <c r="V38" s="88"/>
      <c r="W38" s="88"/>
      <c r="X38" s="88"/>
      <c r="Y38" s="88"/>
    </row>
    <row r="39" spans="1:25" s="7" customFormat="1" ht="38.25" x14ac:dyDescent="0.2">
      <c r="A39" s="75">
        <v>10</v>
      </c>
      <c r="B39" s="37" t="s">
        <v>492</v>
      </c>
      <c r="C39" s="37" t="s">
        <v>523</v>
      </c>
      <c r="D39" s="37" t="s">
        <v>522</v>
      </c>
      <c r="E39" s="37" t="s">
        <v>521</v>
      </c>
      <c r="F39" s="37" t="s">
        <v>488</v>
      </c>
      <c r="G39" s="37" t="s">
        <v>520</v>
      </c>
      <c r="H39" s="37">
        <v>1988</v>
      </c>
      <c r="I39" s="37">
        <v>2</v>
      </c>
      <c r="J39" s="43" t="s">
        <v>515</v>
      </c>
      <c r="K39" s="37" t="s">
        <v>519</v>
      </c>
      <c r="L39" s="89"/>
      <c r="M39" s="91" t="s">
        <v>873</v>
      </c>
      <c r="N39" s="91" t="s">
        <v>874</v>
      </c>
      <c r="O39" s="123" t="s">
        <v>72</v>
      </c>
      <c r="P39" s="123" t="s">
        <v>72</v>
      </c>
      <c r="Q39" s="124" t="s">
        <v>484</v>
      </c>
      <c r="R39" s="124" t="s">
        <v>484</v>
      </c>
      <c r="S39" s="142"/>
      <c r="T39" s="142"/>
      <c r="U39" s="88"/>
      <c r="V39" s="88"/>
      <c r="W39" s="88"/>
      <c r="X39" s="88"/>
      <c r="Y39" s="88"/>
    </row>
    <row r="40" spans="1:25" s="7" customFormat="1" ht="38.25" x14ac:dyDescent="0.2">
      <c r="A40" s="75">
        <v>11</v>
      </c>
      <c r="B40" s="37" t="s">
        <v>492</v>
      </c>
      <c r="C40" s="37" t="s">
        <v>513</v>
      </c>
      <c r="D40" s="37" t="s">
        <v>518</v>
      </c>
      <c r="E40" s="37" t="s">
        <v>517</v>
      </c>
      <c r="F40" s="37" t="s">
        <v>488</v>
      </c>
      <c r="G40" s="37" t="s">
        <v>516</v>
      </c>
      <c r="H40" s="37">
        <v>2003</v>
      </c>
      <c r="I40" s="37">
        <v>6</v>
      </c>
      <c r="J40" s="43" t="s">
        <v>515</v>
      </c>
      <c r="K40" s="37" t="s">
        <v>514</v>
      </c>
      <c r="L40" s="89"/>
      <c r="M40" s="91" t="s">
        <v>875</v>
      </c>
      <c r="N40" s="91" t="s">
        <v>876</v>
      </c>
      <c r="O40" s="123" t="s">
        <v>72</v>
      </c>
      <c r="P40" s="123" t="s">
        <v>72</v>
      </c>
      <c r="Q40" s="124" t="s">
        <v>484</v>
      </c>
      <c r="R40" s="124" t="s">
        <v>484</v>
      </c>
      <c r="S40" s="142"/>
      <c r="T40" s="142"/>
      <c r="U40" s="88"/>
      <c r="V40" s="88"/>
      <c r="W40" s="88"/>
      <c r="X40" s="88"/>
      <c r="Y40" s="88"/>
    </row>
    <row r="41" spans="1:25" s="7" customFormat="1" ht="38.25" x14ac:dyDescent="0.2">
      <c r="A41" s="75">
        <v>12</v>
      </c>
      <c r="B41" s="37" t="s">
        <v>492</v>
      </c>
      <c r="C41" s="37" t="s">
        <v>513</v>
      </c>
      <c r="D41" s="37" t="s">
        <v>512</v>
      </c>
      <c r="E41" s="37" t="s">
        <v>511</v>
      </c>
      <c r="F41" s="37" t="s">
        <v>488</v>
      </c>
      <c r="G41" s="37" t="s">
        <v>510</v>
      </c>
      <c r="H41" s="37">
        <v>2000</v>
      </c>
      <c r="I41" s="37">
        <v>3</v>
      </c>
      <c r="J41" s="43" t="s">
        <v>509</v>
      </c>
      <c r="K41" s="37" t="s">
        <v>508</v>
      </c>
      <c r="L41" s="89"/>
      <c r="M41" s="91" t="s">
        <v>877</v>
      </c>
      <c r="N41" s="91" t="s">
        <v>878</v>
      </c>
      <c r="O41" s="123" t="s">
        <v>72</v>
      </c>
      <c r="P41" s="123" t="s">
        <v>72</v>
      </c>
      <c r="Q41" s="124" t="s">
        <v>484</v>
      </c>
      <c r="R41" s="124" t="s">
        <v>484</v>
      </c>
      <c r="S41" s="142"/>
      <c r="T41" s="142"/>
      <c r="U41" s="88"/>
      <c r="V41" s="88"/>
      <c r="W41" s="88"/>
      <c r="X41" s="88"/>
      <c r="Y41" s="88"/>
    </row>
    <row r="42" spans="1:25" s="7" customFormat="1" ht="38.25" x14ac:dyDescent="0.2">
      <c r="A42" s="75">
        <v>13</v>
      </c>
      <c r="B42" s="37" t="s">
        <v>507</v>
      </c>
      <c r="C42" s="37" t="s">
        <v>506</v>
      </c>
      <c r="D42" s="90" t="s">
        <v>505</v>
      </c>
      <c r="E42" s="37" t="s">
        <v>504</v>
      </c>
      <c r="F42" s="37" t="s">
        <v>503</v>
      </c>
      <c r="G42" s="37" t="s">
        <v>72</v>
      </c>
      <c r="H42" s="37">
        <v>1994</v>
      </c>
      <c r="I42" s="37">
        <v>1</v>
      </c>
      <c r="J42" s="37"/>
      <c r="K42" s="37"/>
      <c r="L42" s="89"/>
      <c r="M42" s="91" t="s">
        <v>879</v>
      </c>
      <c r="N42" s="91" t="s">
        <v>880</v>
      </c>
      <c r="O42" s="123" t="s">
        <v>72</v>
      </c>
      <c r="P42" s="123" t="s">
        <v>72</v>
      </c>
      <c r="Q42" s="124" t="s">
        <v>484</v>
      </c>
      <c r="R42" s="124" t="s">
        <v>484</v>
      </c>
      <c r="S42" s="142"/>
      <c r="T42" s="142"/>
      <c r="U42" s="88"/>
      <c r="V42" s="88"/>
      <c r="W42" s="88"/>
      <c r="X42" s="88"/>
      <c r="Y42" s="88"/>
    </row>
    <row r="43" spans="1:25" s="7" customFormat="1" ht="38.25" x14ac:dyDescent="0.2">
      <c r="A43" s="75">
        <v>14</v>
      </c>
      <c r="B43" s="43" t="s">
        <v>492</v>
      </c>
      <c r="C43" s="43" t="s">
        <v>502</v>
      </c>
      <c r="D43" s="43" t="s">
        <v>501</v>
      </c>
      <c r="E43" s="37" t="s">
        <v>500</v>
      </c>
      <c r="F43" s="43" t="s">
        <v>499</v>
      </c>
      <c r="G43" s="76" t="s">
        <v>510</v>
      </c>
      <c r="H43" s="43">
        <v>2006</v>
      </c>
      <c r="I43" s="37">
        <v>6</v>
      </c>
      <c r="J43" s="75" t="s">
        <v>728</v>
      </c>
      <c r="K43" s="75" t="s">
        <v>729</v>
      </c>
      <c r="L43" s="89"/>
      <c r="M43" s="91" t="s">
        <v>881</v>
      </c>
      <c r="N43" s="91" t="s">
        <v>882</v>
      </c>
      <c r="O43" s="123" t="s">
        <v>72</v>
      </c>
      <c r="P43" s="123" t="s">
        <v>72</v>
      </c>
      <c r="Q43" s="124" t="s">
        <v>484</v>
      </c>
      <c r="R43" s="124" t="s">
        <v>484</v>
      </c>
      <c r="S43" s="142"/>
      <c r="T43" s="142"/>
      <c r="U43" s="88"/>
      <c r="V43" s="88"/>
      <c r="W43" s="88"/>
      <c r="X43" s="88"/>
      <c r="Y43" s="88"/>
    </row>
    <row r="44" spans="1:25" s="7" customFormat="1" ht="14.25" customHeight="1" x14ac:dyDescent="0.2">
      <c r="A44" s="199" t="s">
        <v>498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88"/>
      <c r="V44" s="88"/>
      <c r="W44" s="88"/>
      <c r="X44" s="88"/>
      <c r="Y44" s="88"/>
    </row>
    <row r="45" spans="1:25" s="7" customFormat="1" ht="38.25" x14ac:dyDescent="0.2">
      <c r="A45" s="75">
        <v>1</v>
      </c>
      <c r="B45" s="43" t="s">
        <v>497</v>
      </c>
      <c r="C45" s="43" t="s">
        <v>496</v>
      </c>
      <c r="D45" s="43" t="s">
        <v>495</v>
      </c>
      <c r="E45" s="37" t="s">
        <v>494</v>
      </c>
      <c r="F45" s="43" t="s">
        <v>493</v>
      </c>
      <c r="G45" s="76" t="s">
        <v>487</v>
      </c>
      <c r="H45" s="43">
        <v>2014</v>
      </c>
      <c r="I45" s="37">
        <v>9</v>
      </c>
      <c r="J45" s="37" t="s">
        <v>72</v>
      </c>
      <c r="K45" s="37" t="s">
        <v>729</v>
      </c>
      <c r="L45" s="141">
        <v>59100</v>
      </c>
      <c r="M45" s="123" t="s">
        <v>830</v>
      </c>
      <c r="N45" s="123" t="s">
        <v>883</v>
      </c>
      <c r="O45" s="123" t="s">
        <v>830</v>
      </c>
      <c r="P45" s="123" t="s">
        <v>883</v>
      </c>
      <c r="Q45" s="124" t="s">
        <v>484</v>
      </c>
      <c r="R45" s="124" t="s">
        <v>484</v>
      </c>
      <c r="S45" s="124" t="s">
        <v>484</v>
      </c>
      <c r="T45" s="142"/>
      <c r="U45" s="88"/>
      <c r="V45" s="88"/>
      <c r="W45" s="88"/>
      <c r="X45" s="88"/>
      <c r="Y45" s="88"/>
    </row>
    <row r="46" spans="1:25" s="7" customFormat="1" ht="38.25" x14ac:dyDescent="0.2">
      <c r="A46" s="75">
        <v>2</v>
      </c>
      <c r="B46" s="76" t="s">
        <v>492</v>
      </c>
      <c r="C46" s="76" t="s">
        <v>491</v>
      </c>
      <c r="D46" s="76" t="s">
        <v>490</v>
      </c>
      <c r="E46" s="75" t="s">
        <v>489</v>
      </c>
      <c r="F46" s="76" t="s">
        <v>488</v>
      </c>
      <c r="G46" s="76" t="s">
        <v>487</v>
      </c>
      <c r="H46" s="43">
        <v>2015</v>
      </c>
      <c r="I46" s="37">
        <v>5</v>
      </c>
      <c r="J46" s="75" t="s">
        <v>486</v>
      </c>
      <c r="K46" s="75" t="s">
        <v>485</v>
      </c>
      <c r="L46" s="141">
        <v>57300</v>
      </c>
      <c r="M46" s="123" t="s">
        <v>884</v>
      </c>
      <c r="N46" s="123" t="s">
        <v>885</v>
      </c>
      <c r="O46" s="123" t="s">
        <v>884</v>
      </c>
      <c r="P46" s="123" t="s">
        <v>885</v>
      </c>
      <c r="Q46" s="124" t="s">
        <v>484</v>
      </c>
      <c r="R46" s="124" t="s">
        <v>484</v>
      </c>
      <c r="S46" s="124" t="s">
        <v>484</v>
      </c>
      <c r="T46" s="142"/>
      <c r="U46" s="88"/>
      <c r="V46" s="88"/>
      <c r="W46" s="88"/>
      <c r="X46" s="88"/>
      <c r="Y46" s="88"/>
    </row>
    <row r="50" spans="12:12" x14ac:dyDescent="0.2">
      <c r="L50" s="121"/>
    </row>
    <row r="51" spans="12:12" x14ac:dyDescent="0.2">
      <c r="L51" s="121"/>
    </row>
  </sheetData>
  <mergeCells count="25">
    <mergeCell ref="A44:J44"/>
    <mergeCell ref="K44:T44"/>
    <mergeCell ref="A25:J25"/>
    <mergeCell ref="K25:T25"/>
    <mergeCell ref="H3:H5"/>
    <mergeCell ref="K3:K5"/>
    <mergeCell ref="M3:N4"/>
    <mergeCell ref="A29:J29"/>
    <mergeCell ref="K29:T29"/>
    <mergeCell ref="L3:L5"/>
    <mergeCell ref="A6:J6"/>
    <mergeCell ref="A3:A5"/>
    <mergeCell ref="O3:P4"/>
    <mergeCell ref="Q3:T4"/>
    <mergeCell ref="F3:F5"/>
    <mergeCell ref="K6:T6"/>
    <mergeCell ref="J3:J5"/>
    <mergeCell ref="I3:I5"/>
    <mergeCell ref="A1:F1"/>
    <mergeCell ref="A2:H2"/>
    <mergeCell ref="G3:G5"/>
    <mergeCell ref="E3:E5"/>
    <mergeCell ref="B3:B5"/>
    <mergeCell ref="C3:C5"/>
    <mergeCell ref="D3:D5"/>
  </mergeCells>
  <printOptions horizontalCentered="1"/>
  <pageMargins left="0" right="0" top="0.78740157480314965" bottom="0.39370078740157483" header="0.51181102362204722" footer="0.51181102362204722"/>
  <pageSetup paperSize="9" scale="48" orientation="landscape" r:id="rId1"/>
  <headerFooter alignWithMargins="0"/>
  <rowBreaks count="1" manualBreakCount="1">
    <brk id="28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topLeftCell="A9" zoomScale="80" zoomScaleNormal="100" zoomScaleSheetLayoutView="80" workbookViewId="0">
      <selection activeCell="B23" sqref="B23"/>
    </sheetView>
  </sheetViews>
  <sheetFormatPr defaultRowHeight="12.75" x14ac:dyDescent="0.2"/>
  <cols>
    <col min="1" max="1" width="13.5703125" style="107" customWidth="1"/>
    <col min="2" max="2" width="19.5703125" style="107" customWidth="1"/>
    <col min="3" max="3" width="20.7109375" style="109" customWidth="1"/>
    <col min="4" max="4" width="59" style="108" customWidth="1"/>
    <col min="5" max="16384" width="9.140625" style="107"/>
  </cols>
  <sheetData>
    <row r="1" spans="1:4" x14ac:dyDescent="0.2">
      <c r="A1" s="113" t="s">
        <v>693</v>
      </c>
      <c r="B1" s="112"/>
      <c r="C1" s="111"/>
      <c r="D1" s="110"/>
    </row>
    <row r="3" spans="1:4" ht="25.5" x14ac:dyDescent="0.2">
      <c r="A3" s="143" t="s">
        <v>803</v>
      </c>
      <c r="B3" s="144" t="s">
        <v>804</v>
      </c>
      <c r="C3" s="144" t="s">
        <v>805</v>
      </c>
      <c r="D3" s="144" t="s">
        <v>806</v>
      </c>
    </row>
    <row r="4" spans="1:4" x14ac:dyDescent="0.2">
      <c r="A4" s="243" t="s">
        <v>807</v>
      </c>
      <c r="B4" s="243"/>
      <c r="C4" s="243"/>
      <c r="D4" s="243"/>
    </row>
    <row r="5" spans="1:4" ht="46.5" customHeight="1" x14ac:dyDescent="0.2">
      <c r="A5" s="145">
        <v>2</v>
      </c>
      <c r="B5" s="146">
        <v>3745</v>
      </c>
      <c r="C5" s="146" t="s">
        <v>808</v>
      </c>
      <c r="D5" s="147" t="s">
        <v>809</v>
      </c>
    </row>
    <row r="6" spans="1:4" ht="28.5" customHeight="1" x14ac:dyDescent="0.2">
      <c r="A6" s="145">
        <v>2</v>
      </c>
      <c r="B6" s="146">
        <v>1187.3699999999999</v>
      </c>
      <c r="C6" s="146" t="s">
        <v>810</v>
      </c>
      <c r="D6" s="147" t="s">
        <v>811</v>
      </c>
    </row>
    <row r="7" spans="1:4" ht="25.5" x14ac:dyDescent="0.2">
      <c r="A7" s="145">
        <v>3</v>
      </c>
      <c r="B7" s="146">
        <v>5475.26</v>
      </c>
      <c r="C7" s="146" t="s">
        <v>812</v>
      </c>
      <c r="D7" s="147" t="s">
        <v>813</v>
      </c>
    </row>
    <row r="8" spans="1:4" x14ac:dyDescent="0.2">
      <c r="A8" s="145">
        <v>1</v>
      </c>
      <c r="B8" s="146">
        <v>3500</v>
      </c>
      <c r="C8" s="146" t="s">
        <v>814</v>
      </c>
      <c r="D8" s="147" t="s">
        <v>811</v>
      </c>
    </row>
    <row r="9" spans="1:4" x14ac:dyDescent="0.2">
      <c r="A9" s="243" t="s">
        <v>815</v>
      </c>
      <c r="B9" s="243"/>
      <c r="C9" s="243"/>
      <c r="D9" s="243"/>
    </row>
    <row r="10" spans="1:4" ht="24.75" customHeight="1" x14ac:dyDescent="0.2">
      <c r="A10" s="145">
        <v>3</v>
      </c>
      <c r="B10" s="146">
        <v>1395.29</v>
      </c>
      <c r="C10" s="146" t="s">
        <v>812</v>
      </c>
      <c r="D10" s="147" t="s">
        <v>816</v>
      </c>
    </row>
    <row r="11" spans="1:4" ht="88.5" customHeight="1" x14ac:dyDescent="0.2">
      <c r="A11" s="145">
        <v>5</v>
      </c>
      <c r="B11" s="146">
        <v>108301.3</v>
      </c>
      <c r="C11" s="146" t="s">
        <v>808</v>
      </c>
      <c r="D11" s="148" t="s">
        <v>817</v>
      </c>
    </row>
    <row r="12" spans="1:4" x14ac:dyDescent="0.2">
      <c r="A12" s="243" t="s">
        <v>818</v>
      </c>
      <c r="B12" s="243"/>
      <c r="C12" s="243"/>
      <c r="D12" s="243"/>
    </row>
    <row r="13" spans="1:4" x14ac:dyDescent="0.2">
      <c r="A13" s="75">
        <v>1</v>
      </c>
      <c r="B13" s="149">
        <v>3330</v>
      </c>
      <c r="C13" s="149" t="s">
        <v>814</v>
      </c>
      <c r="D13" s="150" t="s">
        <v>811</v>
      </c>
    </row>
    <row r="14" spans="1:4" ht="24.75" customHeight="1" x14ac:dyDescent="0.2">
      <c r="A14" s="75">
        <v>2</v>
      </c>
      <c r="B14" s="149">
        <v>6108</v>
      </c>
      <c r="C14" s="149" t="s">
        <v>819</v>
      </c>
      <c r="D14" s="150" t="s">
        <v>811</v>
      </c>
    </row>
    <row r="15" spans="1:4" ht="24.75" customHeight="1" x14ac:dyDescent="0.2">
      <c r="A15" s="145">
        <v>1</v>
      </c>
      <c r="B15" s="146">
        <v>1328.4</v>
      </c>
      <c r="C15" s="146" t="s">
        <v>820</v>
      </c>
      <c r="D15" s="147" t="s">
        <v>821</v>
      </c>
    </row>
    <row r="16" spans="1:4" ht="49.5" customHeight="1" x14ac:dyDescent="0.2">
      <c r="A16" s="145">
        <v>8</v>
      </c>
      <c r="B16" s="146">
        <v>4835.3099999999995</v>
      </c>
      <c r="C16" s="146" t="s">
        <v>812</v>
      </c>
      <c r="D16" s="147" t="s">
        <v>822</v>
      </c>
    </row>
    <row r="17" spans="1:4" ht="99.75" customHeight="1" x14ac:dyDescent="0.2">
      <c r="A17" s="145">
        <v>6</v>
      </c>
      <c r="B17" s="146">
        <v>181414.51</v>
      </c>
      <c r="C17" s="146" t="s">
        <v>808</v>
      </c>
      <c r="D17" s="148" t="s">
        <v>823</v>
      </c>
    </row>
    <row r="18" spans="1:4" ht="24.75" customHeight="1" x14ac:dyDescent="0.2">
      <c r="A18" s="145">
        <v>3</v>
      </c>
      <c r="B18" s="146">
        <v>33991.479999999996</v>
      </c>
      <c r="C18" s="146" t="s">
        <v>810</v>
      </c>
      <c r="D18" s="147" t="s">
        <v>824</v>
      </c>
    </row>
    <row r="19" spans="1:4" x14ac:dyDescent="0.2">
      <c r="A19" s="243" t="s">
        <v>825</v>
      </c>
      <c r="B19" s="243"/>
      <c r="C19" s="243"/>
      <c r="D19" s="243"/>
    </row>
    <row r="20" spans="1:4" ht="58.5" customHeight="1" x14ac:dyDescent="0.2">
      <c r="A20" s="145">
        <v>3</v>
      </c>
      <c r="B20" s="146">
        <v>7991.51</v>
      </c>
      <c r="C20" s="146" t="s">
        <v>808</v>
      </c>
      <c r="D20" s="147" t="s">
        <v>826</v>
      </c>
    </row>
    <row r="21" spans="1:4" ht="27.75" customHeight="1" x14ac:dyDescent="0.2">
      <c r="A21" s="145">
        <v>2</v>
      </c>
      <c r="B21" s="146">
        <v>1633.07</v>
      </c>
      <c r="C21" s="146" t="s">
        <v>812</v>
      </c>
      <c r="D21" s="147" t="s">
        <v>827</v>
      </c>
    </row>
    <row r="22" spans="1:4" x14ac:dyDescent="0.2">
      <c r="A22" s="151" t="s">
        <v>0</v>
      </c>
      <c r="B22" s="152">
        <f>B5+B6+B7+B8+B10+B11+B13+B14+B15+B16+B17+B18+B20+B21</f>
        <v>364236.5</v>
      </c>
      <c r="C22" s="153"/>
      <c r="D22" s="154"/>
    </row>
    <row r="23" spans="1:4" x14ac:dyDescent="0.2">
      <c r="A23" s="155"/>
      <c r="B23" s="156"/>
      <c r="C23" s="157"/>
      <c r="D23" s="158"/>
    </row>
    <row r="24" spans="1:4" x14ac:dyDescent="0.2">
      <c r="A24" s="159"/>
      <c r="B24" s="160"/>
      <c r="C24" s="160"/>
      <c r="D24" s="161"/>
    </row>
    <row r="25" spans="1:4" x14ac:dyDescent="0.2">
      <c r="A25" s="162" t="s">
        <v>828</v>
      </c>
      <c r="B25" s="156"/>
      <c r="C25" s="157"/>
      <c r="D25" s="158"/>
    </row>
  </sheetData>
  <mergeCells count="4">
    <mergeCell ref="A4:D4"/>
    <mergeCell ref="A9:D9"/>
    <mergeCell ref="A12:D12"/>
    <mergeCell ref="A19:D19"/>
  </mergeCells>
  <pageMargins left="0.75" right="0.75" top="1" bottom="1" header="0.5" footer="0.5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topLeftCell="A6" zoomScale="80" zoomScaleNormal="100" zoomScaleSheetLayoutView="80" workbookViewId="0">
      <selection activeCell="C20" sqref="C20"/>
    </sheetView>
  </sheetViews>
  <sheetFormatPr defaultRowHeight="12.75" x14ac:dyDescent="0.2"/>
  <cols>
    <col min="1" max="1" width="5.85546875" style="20" customWidth="1"/>
    <col min="2" max="2" width="42.42578125" customWidth="1"/>
    <col min="3" max="4" width="20.140625" style="117" customWidth="1"/>
  </cols>
  <sheetData>
    <row r="1" spans="1:5" ht="16.5" x14ac:dyDescent="0.25">
      <c r="B1" s="5" t="s">
        <v>405</v>
      </c>
      <c r="D1" s="118"/>
    </row>
    <row r="2" spans="1:5" ht="16.5" x14ac:dyDescent="0.25">
      <c r="B2" s="5"/>
    </row>
    <row r="3" spans="1:5" ht="12.75" customHeight="1" x14ac:dyDescent="0.2">
      <c r="B3" s="244" t="s">
        <v>44</v>
      </c>
      <c r="C3" s="244"/>
      <c r="D3" s="244"/>
    </row>
    <row r="4" spans="1:5" ht="25.5" x14ac:dyDescent="0.2">
      <c r="A4" s="77" t="s">
        <v>12</v>
      </c>
      <c r="B4" s="77" t="s">
        <v>10</v>
      </c>
      <c r="C4" s="114" t="s">
        <v>19</v>
      </c>
      <c r="D4" s="114" t="s">
        <v>9</v>
      </c>
    </row>
    <row r="5" spans="1:5" s="4" customFormat="1" ht="26.25" customHeight="1" x14ac:dyDescent="0.2">
      <c r="A5" s="10">
        <v>1</v>
      </c>
      <c r="B5" s="14" t="s">
        <v>47</v>
      </c>
      <c r="C5" s="116">
        <f>2325397.16+6500+2500</f>
        <v>2334397.16</v>
      </c>
      <c r="D5" s="116">
        <v>0</v>
      </c>
      <c r="E5" s="9"/>
    </row>
    <row r="6" spans="1:5" s="4" customFormat="1" ht="38.25" customHeight="1" x14ac:dyDescent="0.2">
      <c r="A6" s="10">
        <v>2</v>
      </c>
      <c r="B6" s="14" t="s">
        <v>100</v>
      </c>
      <c r="C6" s="116">
        <v>150569.12</v>
      </c>
      <c r="D6" s="116">
        <v>85387.64</v>
      </c>
      <c r="E6" s="163"/>
    </row>
    <row r="7" spans="1:5" s="4" customFormat="1" ht="33" customHeight="1" x14ac:dyDescent="0.2">
      <c r="A7" s="10">
        <v>3</v>
      </c>
      <c r="B7" s="14" t="s">
        <v>63</v>
      </c>
      <c r="C7" s="116">
        <v>150000</v>
      </c>
      <c r="D7" s="116">
        <v>0</v>
      </c>
      <c r="E7" s="163"/>
    </row>
    <row r="8" spans="1:5" s="4" customFormat="1" ht="34.5" customHeight="1" x14ac:dyDescent="0.2">
      <c r="A8" s="10">
        <v>4</v>
      </c>
      <c r="B8" s="164" t="s">
        <v>64</v>
      </c>
      <c r="C8" s="116">
        <v>61940.22</v>
      </c>
      <c r="D8" s="116">
        <v>2500</v>
      </c>
      <c r="E8" s="163"/>
    </row>
    <row r="9" spans="1:5" s="4" customFormat="1" ht="30.75" customHeight="1" x14ac:dyDescent="0.2">
      <c r="A9" s="10">
        <v>5</v>
      </c>
      <c r="B9" s="14" t="s">
        <v>65</v>
      </c>
      <c r="C9" s="116">
        <v>87590.6</v>
      </c>
      <c r="D9" s="116">
        <v>0</v>
      </c>
      <c r="E9" s="163"/>
    </row>
    <row r="10" spans="1:5" s="4" customFormat="1" ht="32.25" customHeight="1" x14ac:dyDescent="0.2">
      <c r="A10" s="10">
        <v>6</v>
      </c>
      <c r="B10" s="14" t="s">
        <v>66</v>
      </c>
      <c r="C10" s="165">
        <v>32691.9</v>
      </c>
      <c r="D10" s="116">
        <v>0</v>
      </c>
      <c r="E10" s="163"/>
    </row>
    <row r="11" spans="1:5" s="4" customFormat="1" ht="33" customHeight="1" x14ac:dyDescent="0.2">
      <c r="A11" s="10">
        <v>7</v>
      </c>
      <c r="B11" s="14" t="s">
        <v>67</v>
      </c>
      <c r="C11" s="166">
        <v>0</v>
      </c>
      <c r="D11" s="116">
        <v>0</v>
      </c>
      <c r="E11" s="163"/>
    </row>
    <row r="12" spans="1:5" s="4" customFormat="1" ht="26.25" customHeight="1" x14ac:dyDescent="0.2">
      <c r="A12" s="10">
        <v>8</v>
      </c>
      <c r="B12" s="14" t="s">
        <v>68</v>
      </c>
      <c r="C12" s="116">
        <f>67861.67+677+61+4972.11+12000.01+4977.6</f>
        <v>90549.39</v>
      </c>
      <c r="D12" s="116">
        <v>433</v>
      </c>
      <c r="E12" s="163"/>
    </row>
    <row r="13" spans="1:5" s="4" customFormat="1" ht="45.75" customHeight="1" x14ac:dyDescent="0.2">
      <c r="A13" s="10">
        <v>9</v>
      </c>
      <c r="B13" s="14" t="s">
        <v>714</v>
      </c>
      <c r="C13" s="116">
        <f>220721.77+5695+299</f>
        <v>226715.77</v>
      </c>
      <c r="D13" s="116">
        <v>25000</v>
      </c>
      <c r="E13" s="163"/>
    </row>
    <row r="14" spans="1:5" s="4" customFormat="1" ht="26.25" customHeight="1" x14ac:dyDescent="0.2">
      <c r="A14" s="10">
        <v>10</v>
      </c>
      <c r="B14" s="167" t="s">
        <v>56</v>
      </c>
      <c r="C14" s="119">
        <v>132848.17000000001</v>
      </c>
      <c r="D14" s="116">
        <v>0</v>
      </c>
      <c r="E14" s="163"/>
    </row>
    <row r="15" spans="1:5" s="4" customFormat="1" ht="36" customHeight="1" x14ac:dyDescent="0.2">
      <c r="A15" s="10">
        <v>11</v>
      </c>
      <c r="B15" s="167" t="s">
        <v>58</v>
      </c>
      <c r="C15" s="166">
        <f>331614+3398+5912+3141+2208+2208+6033+9800</f>
        <v>364314</v>
      </c>
      <c r="D15" s="168">
        <v>6428</v>
      </c>
      <c r="E15" s="163"/>
    </row>
    <row r="16" spans="1:5" s="4" customFormat="1" ht="26.25" customHeight="1" x14ac:dyDescent="0.2">
      <c r="A16" s="10">
        <v>12</v>
      </c>
      <c r="B16" s="167" t="s">
        <v>60</v>
      </c>
      <c r="C16" s="116">
        <v>453625.59999999998</v>
      </c>
      <c r="D16" s="116">
        <v>305534.3</v>
      </c>
      <c r="E16" s="163"/>
    </row>
    <row r="17" spans="1:5" s="4" customFormat="1" ht="33.75" customHeight="1" x14ac:dyDescent="0.2">
      <c r="A17" s="10">
        <v>13</v>
      </c>
      <c r="B17" s="167" t="s">
        <v>69</v>
      </c>
      <c r="C17" s="116">
        <f>1509216.19+824.39+824.39+1469.11+7126.76</f>
        <v>1519460.8399999999</v>
      </c>
      <c r="D17" s="116">
        <v>0</v>
      </c>
      <c r="E17" s="163"/>
    </row>
    <row r="18" spans="1:5" s="4" customFormat="1" ht="34.5" customHeight="1" x14ac:dyDescent="0.2">
      <c r="A18" s="10">
        <v>14</v>
      </c>
      <c r="B18" s="167" t="s">
        <v>373</v>
      </c>
      <c r="C18" s="116">
        <v>1409392.82</v>
      </c>
      <c r="D18" s="116">
        <v>0</v>
      </c>
      <c r="E18" s="163"/>
    </row>
    <row r="19" spans="1:5" ht="18" customHeight="1" x14ac:dyDescent="0.2">
      <c r="A19" s="19"/>
      <c r="B19" s="39" t="s">
        <v>11</v>
      </c>
      <c r="C19" s="52">
        <f>SUM(C5:C18)</f>
        <v>7014095.5900000008</v>
      </c>
      <c r="D19" s="52"/>
      <c r="E19" s="38"/>
    </row>
    <row r="20" spans="1:5" x14ac:dyDescent="0.2">
      <c r="B20" s="4"/>
      <c r="C20" s="119"/>
      <c r="D20" s="119"/>
    </row>
    <row r="21" spans="1:5" x14ac:dyDescent="0.2">
      <c r="B21" s="4"/>
      <c r="C21" s="119"/>
      <c r="D21" s="119"/>
    </row>
    <row r="22" spans="1:5" x14ac:dyDescent="0.2">
      <c r="B22" s="4"/>
      <c r="D22" s="119"/>
    </row>
    <row r="23" spans="1:5" x14ac:dyDescent="0.2">
      <c r="B23" s="4"/>
      <c r="C23" s="119"/>
      <c r="D23" s="119"/>
    </row>
    <row r="24" spans="1:5" x14ac:dyDescent="0.2">
      <c r="B24" s="4"/>
      <c r="C24" s="119"/>
      <c r="D24" s="119"/>
    </row>
    <row r="25" spans="1:5" x14ac:dyDescent="0.2">
      <c r="B25" s="4"/>
      <c r="C25" s="119"/>
      <c r="D25" s="119"/>
    </row>
    <row r="26" spans="1:5" x14ac:dyDescent="0.2">
      <c r="B26" s="4"/>
      <c r="C26" s="119"/>
      <c r="D26" s="119"/>
    </row>
    <row r="27" spans="1:5" x14ac:dyDescent="0.2">
      <c r="B27" s="4"/>
      <c r="C27" s="119"/>
      <c r="D27" s="119"/>
    </row>
    <row r="28" spans="1:5" x14ac:dyDescent="0.2">
      <c r="B28" s="4"/>
      <c r="C28" s="119"/>
      <c r="D28" s="119"/>
    </row>
    <row r="29" spans="1:5" x14ac:dyDescent="0.2">
      <c r="B29" s="4"/>
      <c r="C29" s="119"/>
      <c r="D29" s="119"/>
    </row>
  </sheetData>
  <mergeCells count="1">
    <mergeCell ref="B3:D3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informacje ogólne</vt:lpstr>
      <vt:lpstr>budynki</vt:lpstr>
      <vt:lpstr>elektronika </vt:lpstr>
      <vt:lpstr>auta</vt:lpstr>
      <vt:lpstr>szkody</vt:lpstr>
      <vt:lpstr>środki trwałe</vt:lpstr>
      <vt:lpstr>auta!Obszar_wydruku</vt:lpstr>
      <vt:lpstr>budynki!Obszar_wydruku</vt:lpstr>
      <vt:lpstr>'elektronika '!Obszar_wydruku</vt:lpstr>
      <vt:lpstr>'środki trwałe'!Obszar_wydruku</vt:lpstr>
    </vt:vector>
  </TitlesOfParts>
  <Company>MedicEuro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anna.kostrzewska</cp:lastModifiedBy>
  <cp:lastPrinted>2017-10-02T08:31:39Z</cp:lastPrinted>
  <dcterms:created xsi:type="dcterms:W3CDTF">2004-04-21T13:58:08Z</dcterms:created>
  <dcterms:modified xsi:type="dcterms:W3CDTF">2017-10-09T06:49:20Z</dcterms:modified>
</cp:coreProperties>
</file>